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Operations Team\Annual Leave calculator\26-27\"/>
    </mc:Choice>
  </mc:AlternateContent>
  <xr:revisionPtr revIDLastSave="0" documentId="8_{9CD6CCCA-75BF-485D-B78D-E42242E77409}" xr6:coauthVersionLast="47" xr6:coauthVersionMax="47" xr10:uidLastSave="{00000000-0000-0000-0000-000000000000}"/>
  <workbookProtection workbookAlgorithmName="SHA-512" workbookHashValue="nn/89buELICYBMLeKoBcv++5If6ijuhqascKeQ1iXCLxPFfta6kchp7MFPBKd/20RSJbEb8pSru1lYNHPD0CTw==" workbookSaltValue="mF2aQK4J70D0Dzi7mnoVeg==" workbookSpinCount="100000" lockStructure="1"/>
  <bookViews>
    <workbookView xWindow="-120" yWindow="-120" windowWidth="29040" windowHeight="15720" activeTab="1" xr2:uid="{C9CB0550-C0EB-43A2-99DF-2740045B808D}"/>
  </bookViews>
  <sheets>
    <sheet name="Form (days)" sheetId="2" r:id="rId1"/>
    <sheet name="Form (hours)" sheetId="1" r:id="rId2"/>
    <sheet name="Form (2 week pattern)" sheetId="7" r:id="rId3"/>
    <sheet name="Calculation (days)" sheetId="5" state="hidden" r:id="rId4"/>
    <sheet name="Calculation (hours)" sheetId="6" state="hidden" r:id="rId5"/>
    <sheet name="Calculation (hours 2 week patte" sheetId="8" state="hidden" r:id="rId6"/>
    <sheet name="Values" sheetId="3" state="hidden" r:id="rId7"/>
    <sheet name="Bank holidays" sheetId="4" state="hidden" r:id="rId8"/>
  </sheets>
  <definedNames>
    <definedName name="_xlnm._FilterDatabase" localSheetId="7" hidden="1">'Bank holidays'!$H$1:$N$369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7" l="1"/>
  <c r="B24" i="1"/>
  <c r="B27" i="1" s="1"/>
  <c r="B30" i="1" s="1"/>
  <c r="B10" i="2"/>
  <c r="I2" i="4"/>
  <c r="R2" i="4"/>
  <c r="B2" i="8"/>
  <c r="B2" i="6"/>
  <c r="B1" i="8"/>
  <c r="B3" i="8" l="1"/>
  <c r="C28" i="7" l="1"/>
  <c r="C20" i="7"/>
  <c r="J12" i="4"/>
  <c r="J26" i="4" s="1"/>
  <c r="J40" i="4" s="1"/>
  <c r="J54" i="4" s="1"/>
  <c r="J68" i="4" s="1"/>
  <c r="J82" i="4" s="1"/>
  <c r="J96" i="4" s="1"/>
  <c r="J110" i="4" s="1"/>
  <c r="J124" i="4" s="1"/>
  <c r="J138" i="4" s="1"/>
  <c r="J152" i="4" s="1"/>
  <c r="J166" i="4" s="1"/>
  <c r="J180" i="4" s="1"/>
  <c r="J194" i="4" s="1"/>
  <c r="J208" i="4" s="1"/>
  <c r="J222" i="4" s="1"/>
  <c r="J236" i="4" s="1"/>
  <c r="J250" i="4" s="1"/>
  <c r="J264" i="4" s="1"/>
  <c r="J278" i="4" s="1"/>
  <c r="J292" i="4" s="1"/>
  <c r="J306" i="4" s="1"/>
  <c r="J320" i="4" s="1"/>
  <c r="J334" i="4" s="1"/>
  <c r="J348" i="4" s="1"/>
  <c r="J362" i="4" s="1"/>
  <c r="K362" i="4" s="1"/>
  <c r="C37" i="7"/>
  <c r="C40" i="7" s="1"/>
  <c r="C33" i="7"/>
  <c r="C35" i="7" s="1"/>
  <c r="C8" i="4"/>
  <c r="C4" i="4"/>
  <c r="C7" i="4"/>
  <c r="C11" i="4"/>
  <c r="C13" i="4"/>
  <c r="C2" i="4"/>
  <c r="B12" i="2"/>
  <c r="B23" i="1"/>
  <c r="B26" i="1" s="1"/>
  <c r="B29" i="1" s="1"/>
  <c r="B2" i="5"/>
  <c r="B1" i="5"/>
  <c r="C14" i="4"/>
  <c r="C12" i="4"/>
  <c r="C10" i="4"/>
  <c r="C9" i="4"/>
  <c r="C6" i="4"/>
  <c r="C5" i="4"/>
  <c r="C3" i="4"/>
  <c r="B1" i="6"/>
  <c r="B18" i="1"/>
  <c r="B6" i="6" l="1"/>
  <c r="A19" i="1" s="1"/>
  <c r="D2" i="4"/>
  <c r="A29" i="7"/>
  <c r="K320" i="4"/>
  <c r="K264" i="4"/>
  <c r="K208" i="4"/>
  <c r="K152" i="4"/>
  <c r="K96" i="4"/>
  <c r="K40" i="4"/>
  <c r="K306" i="4"/>
  <c r="K250" i="4"/>
  <c r="K194" i="4"/>
  <c r="K138" i="4"/>
  <c r="K82" i="4"/>
  <c r="K26" i="4"/>
  <c r="K334" i="4"/>
  <c r="K278" i="4"/>
  <c r="K222" i="4"/>
  <c r="K166" i="4"/>
  <c r="K110" i="4"/>
  <c r="K54" i="4"/>
  <c r="K348" i="4"/>
  <c r="K292" i="4"/>
  <c r="K236" i="4"/>
  <c r="K180" i="4"/>
  <c r="K124" i="4"/>
  <c r="K68" i="4"/>
  <c r="K12" i="4"/>
  <c r="J13" i="4"/>
  <c r="J3" i="4"/>
  <c r="J14" i="4"/>
  <c r="J2" i="4"/>
  <c r="J15" i="4"/>
  <c r="J8" i="4"/>
  <c r="J9" i="4"/>
  <c r="J10" i="4"/>
  <c r="J11" i="4"/>
  <c r="J7" i="4"/>
  <c r="J6" i="4"/>
  <c r="J5" i="4"/>
  <c r="J4" i="4"/>
  <c r="C36" i="7"/>
  <c r="C39" i="7" s="1"/>
  <c r="B28" i="1"/>
  <c r="D8" i="4"/>
  <c r="D14" i="4"/>
  <c r="D6" i="4"/>
  <c r="D9" i="4"/>
  <c r="D12" i="4"/>
  <c r="D7" i="4"/>
  <c r="D10" i="4"/>
  <c r="D11" i="4"/>
  <c r="D3" i="4"/>
  <c r="D4" i="4"/>
  <c r="D13" i="4"/>
  <c r="D5" i="4"/>
  <c r="B3" i="6"/>
  <c r="B3" i="5"/>
  <c r="B25" i="1"/>
  <c r="B31" i="1" l="1"/>
  <c r="L2" i="4"/>
  <c r="H3" i="4"/>
  <c r="J29" i="4"/>
  <c r="K15" i="4"/>
  <c r="J28" i="4"/>
  <c r="K14" i="4"/>
  <c r="J24" i="4"/>
  <c r="K10" i="4"/>
  <c r="J18" i="4"/>
  <c r="K4" i="4"/>
  <c r="J16" i="4"/>
  <c r="K2" i="4"/>
  <c r="J20" i="4"/>
  <c r="K6" i="4"/>
  <c r="J17" i="4"/>
  <c r="K3" i="4"/>
  <c r="J25" i="4"/>
  <c r="K11" i="4"/>
  <c r="J27" i="4"/>
  <c r="K13" i="4"/>
  <c r="J23" i="4"/>
  <c r="K9" i="4"/>
  <c r="J19" i="4"/>
  <c r="K5" i="4"/>
  <c r="J21" i="4"/>
  <c r="K7" i="4"/>
  <c r="J22" i="4"/>
  <c r="K8" i="4"/>
  <c r="C41" i="7"/>
  <c r="C38" i="7"/>
  <c r="E2" i="4"/>
  <c r="M2" i="4" l="1"/>
  <c r="N2" i="4" s="1"/>
  <c r="H4" i="4"/>
  <c r="L3" i="4"/>
  <c r="M3" i="4" s="1"/>
  <c r="N3" i="4" s="1"/>
  <c r="I3" i="4"/>
  <c r="J35" i="4"/>
  <c r="K21" i="4"/>
  <c r="J32" i="4"/>
  <c r="K18" i="4"/>
  <c r="J37" i="4"/>
  <c r="K23" i="4"/>
  <c r="J34" i="4"/>
  <c r="K20" i="4"/>
  <c r="J42" i="4"/>
  <c r="K28" i="4"/>
  <c r="J33" i="4"/>
  <c r="K19" i="4"/>
  <c r="J31" i="4"/>
  <c r="K17" i="4"/>
  <c r="J39" i="4"/>
  <c r="K25" i="4"/>
  <c r="J38" i="4"/>
  <c r="K24" i="4"/>
  <c r="J36" i="4"/>
  <c r="K22" i="4"/>
  <c r="J41" i="4"/>
  <c r="K27" i="4"/>
  <c r="J30" i="4"/>
  <c r="K16" i="4"/>
  <c r="J43" i="4"/>
  <c r="K29" i="4"/>
  <c r="B32" i="1"/>
  <c r="B21" i="1" s="1"/>
  <c r="B33" i="1" l="1"/>
  <c r="L4" i="4"/>
  <c r="M4" i="4" s="1"/>
  <c r="N4" i="4" s="1"/>
  <c r="I4" i="4"/>
  <c r="H5" i="4"/>
  <c r="J44" i="4"/>
  <c r="K30" i="4"/>
  <c r="J50" i="4"/>
  <c r="K36" i="4"/>
  <c r="J47" i="4"/>
  <c r="K33" i="4"/>
  <c r="J46" i="4"/>
  <c r="K32" i="4"/>
  <c r="J55" i="4"/>
  <c r="K41" i="4"/>
  <c r="J45" i="4"/>
  <c r="K31" i="4"/>
  <c r="J51" i="4"/>
  <c r="K37" i="4"/>
  <c r="J53" i="4"/>
  <c r="K39" i="4"/>
  <c r="J48" i="4"/>
  <c r="K34" i="4"/>
  <c r="J57" i="4"/>
  <c r="K43" i="4"/>
  <c r="J52" i="4"/>
  <c r="K38" i="4"/>
  <c r="J56" i="4"/>
  <c r="K42" i="4"/>
  <c r="J49" i="4"/>
  <c r="K35" i="4"/>
  <c r="L5" i="4" l="1"/>
  <c r="M5" i="4" s="1"/>
  <c r="N5" i="4" s="1"/>
  <c r="H6" i="4"/>
  <c r="I5" i="4"/>
  <c r="J67" i="4"/>
  <c r="K53" i="4"/>
  <c r="J71" i="4"/>
  <c r="K57" i="4"/>
  <c r="J59" i="4"/>
  <c r="K45" i="4"/>
  <c r="J64" i="4"/>
  <c r="K50" i="4"/>
  <c r="J70" i="4"/>
  <c r="K56" i="4"/>
  <c r="J66" i="4"/>
  <c r="K52" i="4"/>
  <c r="J65" i="4"/>
  <c r="K51" i="4"/>
  <c r="J61" i="4"/>
  <c r="K47" i="4"/>
  <c r="J60" i="4"/>
  <c r="K46" i="4"/>
  <c r="J63" i="4"/>
  <c r="K49" i="4"/>
  <c r="J62" i="4"/>
  <c r="K48" i="4"/>
  <c r="J69" i="4"/>
  <c r="K55" i="4"/>
  <c r="J58" i="4"/>
  <c r="K44" i="4"/>
  <c r="L6" i="4" l="1"/>
  <c r="M6" i="4" s="1"/>
  <c r="N6" i="4" s="1"/>
  <c r="H7" i="4"/>
  <c r="I6" i="4"/>
  <c r="J79" i="4"/>
  <c r="K65" i="4"/>
  <c r="J73" i="4"/>
  <c r="K59" i="4"/>
  <c r="J77" i="4"/>
  <c r="K63" i="4"/>
  <c r="J80" i="4"/>
  <c r="K66" i="4"/>
  <c r="J85" i="4"/>
  <c r="K71" i="4"/>
  <c r="J83" i="4"/>
  <c r="K69" i="4"/>
  <c r="J75" i="4"/>
  <c r="K61" i="4"/>
  <c r="J78" i="4"/>
  <c r="K64" i="4"/>
  <c r="J76" i="4"/>
  <c r="K62" i="4"/>
  <c r="J72" i="4"/>
  <c r="K58" i="4"/>
  <c r="J74" i="4"/>
  <c r="K60" i="4"/>
  <c r="J84" i="4"/>
  <c r="K70" i="4"/>
  <c r="J81" i="4"/>
  <c r="K67" i="4"/>
  <c r="L7" i="4" l="1"/>
  <c r="M7" i="4" s="1"/>
  <c r="N7" i="4" s="1"/>
  <c r="I7" i="4"/>
  <c r="H8" i="4"/>
  <c r="J92" i="4"/>
  <c r="K78" i="4"/>
  <c r="J94" i="4"/>
  <c r="K80" i="4"/>
  <c r="J86" i="4"/>
  <c r="K72" i="4"/>
  <c r="J97" i="4"/>
  <c r="K83" i="4"/>
  <c r="J87" i="4"/>
  <c r="K73" i="4"/>
  <c r="J98" i="4"/>
  <c r="K84" i="4"/>
  <c r="J88" i="4"/>
  <c r="K74" i="4"/>
  <c r="J89" i="4"/>
  <c r="K75" i="4"/>
  <c r="J91" i="4"/>
  <c r="K77" i="4"/>
  <c r="J95" i="4"/>
  <c r="K81" i="4"/>
  <c r="J90" i="4"/>
  <c r="K76" i="4"/>
  <c r="J99" i="4"/>
  <c r="K85" i="4"/>
  <c r="J93" i="4"/>
  <c r="K79" i="4"/>
  <c r="L8" i="4" l="1"/>
  <c r="M8" i="4" s="1"/>
  <c r="N8" i="4" s="1"/>
  <c r="H9" i="4"/>
  <c r="I8" i="4"/>
  <c r="J104" i="4"/>
  <c r="K90" i="4"/>
  <c r="J102" i="4"/>
  <c r="K88" i="4"/>
  <c r="J109" i="4"/>
  <c r="K95" i="4"/>
  <c r="J112" i="4"/>
  <c r="K98" i="4"/>
  <c r="J108" i="4"/>
  <c r="K94" i="4"/>
  <c r="J111" i="4"/>
  <c r="K97" i="4"/>
  <c r="J113" i="4"/>
  <c r="K99" i="4"/>
  <c r="J103" i="4"/>
  <c r="K89" i="4"/>
  <c r="J100" i="4"/>
  <c r="K86" i="4"/>
  <c r="J107" i="4"/>
  <c r="K93" i="4"/>
  <c r="J105" i="4"/>
  <c r="K91" i="4"/>
  <c r="J101" i="4"/>
  <c r="K87" i="4"/>
  <c r="J106" i="4"/>
  <c r="K92" i="4"/>
  <c r="L9" i="4" l="1"/>
  <c r="M9" i="4" s="1"/>
  <c r="N9" i="4" s="1"/>
  <c r="H10" i="4"/>
  <c r="I9" i="4"/>
  <c r="J127" i="4"/>
  <c r="K113" i="4"/>
  <c r="J121" i="4"/>
  <c r="K107" i="4"/>
  <c r="J125" i="4"/>
  <c r="K111" i="4"/>
  <c r="J116" i="4"/>
  <c r="K102" i="4"/>
  <c r="J115" i="4"/>
  <c r="K101" i="4"/>
  <c r="J117" i="4"/>
  <c r="K103" i="4"/>
  <c r="J126" i="4"/>
  <c r="K112" i="4"/>
  <c r="J119" i="4"/>
  <c r="K105" i="4"/>
  <c r="J123" i="4"/>
  <c r="K109" i="4"/>
  <c r="J120" i="4"/>
  <c r="K106" i="4"/>
  <c r="J114" i="4"/>
  <c r="K100" i="4"/>
  <c r="J122" i="4"/>
  <c r="K108" i="4"/>
  <c r="J118" i="4"/>
  <c r="K104" i="4"/>
  <c r="L10" i="4" l="1"/>
  <c r="M10" i="4" s="1"/>
  <c r="N10" i="4" s="1"/>
  <c r="H11" i="4"/>
  <c r="I10" i="4"/>
  <c r="J136" i="4"/>
  <c r="K122" i="4"/>
  <c r="J130" i="4"/>
  <c r="K116" i="4"/>
  <c r="J128" i="4"/>
  <c r="K114" i="4"/>
  <c r="J133" i="4"/>
  <c r="K119" i="4"/>
  <c r="J140" i="4"/>
  <c r="K126" i="4"/>
  <c r="J139" i="4"/>
  <c r="K125" i="4"/>
  <c r="J134" i="4"/>
  <c r="K120" i="4"/>
  <c r="J131" i="4"/>
  <c r="K117" i="4"/>
  <c r="J135" i="4"/>
  <c r="K121" i="4"/>
  <c r="J132" i="4"/>
  <c r="K118" i="4"/>
  <c r="J137" i="4"/>
  <c r="K123" i="4"/>
  <c r="J129" i="4"/>
  <c r="K115" i="4"/>
  <c r="J141" i="4"/>
  <c r="K127" i="4"/>
  <c r="L11" i="4" l="1"/>
  <c r="M11" i="4" s="1"/>
  <c r="N11" i="4" s="1"/>
  <c r="H12" i="4"/>
  <c r="I11" i="4"/>
  <c r="J143" i="4"/>
  <c r="K129" i="4"/>
  <c r="J147" i="4"/>
  <c r="K133" i="4"/>
  <c r="J151" i="4"/>
  <c r="K137" i="4"/>
  <c r="J142" i="4"/>
  <c r="K128" i="4"/>
  <c r="J146" i="4"/>
  <c r="K132" i="4"/>
  <c r="J153" i="4"/>
  <c r="K139" i="4"/>
  <c r="J144" i="4"/>
  <c r="K130" i="4"/>
  <c r="J145" i="4"/>
  <c r="K131" i="4"/>
  <c r="J148" i="4"/>
  <c r="K134" i="4"/>
  <c r="J155" i="4"/>
  <c r="K141" i="4"/>
  <c r="J149" i="4"/>
  <c r="K135" i="4"/>
  <c r="J154" i="4"/>
  <c r="K140" i="4"/>
  <c r="J150" i="4"/>
  <c r="K136" i="4"/>
  <c r="L12" i="4" l="1"/>
  <c r="M12" i="4" s="1"/>
  <c r="N12" i="4" s="1"/>
  <c r="H13" i="4"/>
  <c r="I12" i="4"/>
  <c r="J163" i="4"/>
  <c r="K149" i="4"/>
  <c r="J165" i="4"/>
  <c r="K151" i="4"/>
  <c r="J158" i="4"/>
  <c r="K144" i="4"/>
  <c r="J169" i="4"/>
  <c r="K155" i="4"/>
  <c r="J167" i="4"/>
  <c r="K153" i="4"/>
  <c r="J161" i="4"/>
  <c r="K147" i="4"/>
  <c r="J168" i="4"/>
  <c r="K154" i="4"/>
  <c r="J159" i="4"/>
  <c r="K145" i="4"/>
  <c r="J156" i="4"/>
  <c r="K142" i="4"/>
  <c r="J164" i="4"/>
  <c r="K150" i="4"/>
  <c r="J162" i="4"/>
  <c r="K148" i="4"/>
  <c r="J160" i="4"/>
  <c r="K146" i="4"/>
  <c r="J157" i="4"/>
  <c r="K143" i="4"/>
  <c r="L13" i="4" l="1"/>
  <c r="M13" i="4" s="1"/>
  <c r="N13" i="4" s="1"/>
  <c r="I13" i="4"/>
  <c r="H14" i="4"/>
  <c r="J174" i="4"/>
  <c r="K160" i="4"/>
  <c r="J173" i="4"/>
  <c r="K159" i="4"/>
  <c r="J183" i="4"/>
  <c r="K169" i="4"/>
  <c r="J176" i="4"/>
  <c r="K162" i="4"/>
  <c r="J172" i="4"/>
  <c r="K158" i="4"/>
  <c r="J178" i="4"/>
  <c r="K164" i="4"/>
  <c r="J175" i="4"/>
  <c r="K161" i="4"/>
  <c r="J179" i="4"/>
  <c r="K165" i="4"/>
  <c r="J182" i="4"/>
  <c r="K168" i="4"/>
  <c r="J171" i="4"/>
  <c r="K157" i="4"/>
  <c r="J170" i="4"/>
  <c r="K156" i="4"/>
  <c r="J181" i="4"/>
  <c r="K167" i="4"/>
  <c r="J177" i="4"/>
  <c r="K163" i="4"/>
  <c r="L14" i="4" l="1"/>
  <c r="M14" i="4" s="1"/>
  <c r="N14" i="4" s="1"/>
  <c r="H15" i="4"/>
  <c r="I14" i="4"/>
  <c r="J184" i="4"/>
  <c r="K170" i="4"/>
  <c r="J189" i="4"/>
  <c r="K175" i="4"/>
  <c r="J197" i="4"/>
  <c r="K183" i="4"/>
  <c r="J185" i="4"/>
  <c r="K171" i="4"/>
  <c r="J192" i="4"/>
  <c r="K178" i="4"/>
  <c r="J187" i="4"/>
  <c r="K173" i="4"/>
  <c r="J195" i="4"/>
  <c r="K181" i="4"/>
  <c r="J193" i="4"/>
  <c r="K179" i="4"/>
  <c r="J190" i="4"/>
  <c r="K176" i="4"/>
  <c r="J191" i="4"/>
  <c r="K177" i="4"/>
  <c r="J196" i="4"/>
  <c r="K182" i="4"/>
  <c r="J186" i="4"/>
  <c r="K172" i="4"/>
  <c r="J188" i="4"/>
  <c r="K174" i="4"/>
  <c r="L15" i="4" l="1"/>
  <c r="M15" i="4" s="1"/>
  <c r="N15" i="4" s="1"/>
  <c r="I15" i="4"/>
  <c r="H16" i="4"/>
  <c r="J207" i="4"/>
  <c r="K193" i="4"/>
  <c r="J199" i="4"/>
  <c r="K185" i="4"/>
  <c r="J210" i="4"/>
  <c r="K196" i="4"/>
  <c r="J209" i="4"/>
  <c r="K195" i="4"/>
  <c r="J211" i="4"/>
  <c r="K197" i="4"/>
  <c r="J205" i="4"/>
  <c r="K191" i="4"/>
  <c r="J201" i="4"/>
  <c r="K187" i="4"/>
  <c r="J203" i="4"/>
  <c r="K189" i="4"/>
  <c r="J200" i="4"/>
  <c r="K186" i="4"/>
  <c r="J202" i="4"/>
  <c r="K188" i="4"/>
  <c r="J204" i="4"/>
  <c r="K190" i="4"/>
  <c r="J206" i="4"/>
  <c r="K192" i="4"/>
  <c r="J198" i="4"/>
  <c r="K184" i="4"/>
  <c r="L16" i="4" l="1"/>
  <c r="M16" i="4" s="1"/>
  <c r="N16" i="4" s="1"/>
  <c r="H17" i="4"/>
  <c r="I16" i="4"/>
  <c r="J217" i="4"/>
  <c r="K203" i="4"/>
  <c r="J223" i="4"/>
  <c r="K209" i="4"/>
  <c r="J218" i="4"/>
  <c r="K204" i="4"/>
  <c r="J215" i="4"/>
  <c r="K201" i="4"/>
  <c r="J224" i="4"/>
  <c r="K210" i="4"/>
  <c r="J219" i="4"/>
  <c r="K205" i="4"/>
  <c r="J213" i="4"/>
  <c r="K199" i="4"/>
  <c r="J216" i="4"/>
  <c r="K202" i="4"/>
  <c r="J220" i="4"/>
  <c r="K206" i="4"/>
  <c r="J212" i="4"/>
  <c r="K198" i="4"/>
  <c r="J214" i="4"/>
  <c r="K200" i="4"/>
  <c r="J225" i="4"/>
  <c r="K211" i="4"/>
  <c r="J221" i="4"/>
  <c r="K207" i="4"/>
  <c r="L17" i="4" l="1"/>
  <c r="M17" i="4" s="1"/>
  <c r="N17" i="4" s="1"/>
  <c r="H18" i="4"/>
  <c r="I17" i="4"/>
  <c r="J239" i="4"/>
  <c r="K225" i="4"/>
  <c r="J228" i="4"/>
  <c r="K214" i="4"/>
  <c r="J227" i="4"/>
  <c r="K213" i="4"/>
  <c r="J232" i="4"/>
  <c r="K218" i="4"/>
  <c r="J229" i="4"/>
  <c r="K215" i="4"/>
  <c r="J226" i="4"/>
  <c r="K212" i="4"/>
  <c r="J233" i="4"/>
  <c r="K219" i="4"/>
  <c r="J237" i="4"/>
  <c r="K223" i="4"/>
  <c r="J230" i="4"/>
  <c r="K216" i="4"/>
  <c r="J235" i="4"/>
  <c r="K221" i="4"/>
  <c r="J234" i="4"/>
  <c r="K220" i="4"/>
  <c r="J238" i="4"/>
  <c r="K224" i="4"/>
  <c r="J231" i="4"/>
  <c r="K217" i="4"/>
  <c r="L18" i="4" l="1"/>
  <c r="M18" i="4" s="1"/>
  <c r="N18" i="4" s="1"/>
  <c r="H19" i="4"/>
  <c r="I18" i="4"/>
  <c r="J251" i="4"/>
  <c r="K237" i="4"/>
  <c r="J241" i="4"/>
  <c r="K227" i="4"/>
  <c r="J240" i="4"/>
  <c r="K226" i="4"/>
  <c r="J242" i="4"/>
  <c r="K228" i="4"/>
  <c r="J248" i="4"/>
  <c r="K234" i="4"/>
  <c r="J252" i="4"/>
  <c r="K238" i="4"/>
  <c r="J246" i="4"/>
  <c r="K232" i="4"/>
  <c r="J247" i="4"/>
  <c r="K233" i="4"/>
  <c r="J249" i="4"/>
  <c r="K235" i="4"/>
  <c r="J245" i="4"/>
  <c r="K231" i="4"/>
  <c r="J244" i="4"/>
  <c r="K230" i="4"/>
  <c r="J243" i="4"/>
  <c r="K229" i="4"/>
  <c r="J253" i="4"/>
  <c r="K239" i="4"/>
  <c r="L19" i="4" l="1"/>
  <c r="M19" i="4" s="1"/>
  <c r="N19" i="4" s="1"/>
  <c r="H20" i="4"/>
  <c r="I19" i="4"/>
  <c r="J258" i="4"/>
  <c r="K244" i="4"/>
  <c r="J260" i="4"/>
  <c r="K246" i="4"/>
  <c r="J254" i="4"/>
  <c r="K240" i="4"/>
  <c r="J259" i="4"/>
  <c r="K245" i="4"/>
  <c r="J266" i="4"/>
  <c r="K252" i="4"/>
  <c r="J255" i="4"/>
  <c r="K241" i="4"/>
  <c r="J257" i="4"/>
  <c r="K243" i="4"/>
  <c r="J261" i="4"/>
  <c r="K247" i="4"/>
  <c r="J256" i="4"/>
  <c r="K242" i="4"/>
  <c r="J267" i="4"/>
  <c r="K253" i="4"/>
  <c r="J263" i="4"/>
  <c r="K249" i="4"/>
  <c r="J262" i="4"/>
  <c r="K248" i="4"/>
  <c r="J265" i="4"/>
  <c r="K251" i="4"/>
  <c r="L20" i="4" l="1"/>
  <c r="M20" i="4" s="1"/>
  <c r="N20" i="4" s="1"/>
  <c r="H21" i="4"/>
  <c r="I20" i="4"/>
  <c r="J275" i="4"/>
  <c r="K261" i="4"/>
  <c r="J271" i="4"/>
  <c r="K257" i="4"/>
  <c r="J281" i="4"/>
  <c r="K267" i="4"/>
  <c r="J269" i="4"/>
  <c r="K255" i="4"/>
  <c r="J274" i="4"/>
  <c r="K260" i="4"/>
  <c r="J276" i="4"/>
  <c r="K262" i="4"/>
  <c r="J273" i="4"/>
  <c r="K259" i="4"/>
  <c r="J277" i="4"/>
  <c r="K263" i="4"/>
  <c r="J268" i="4"/>
  <c r="K254" i="4"/>
  <c r="J279" i="4"/>
  <c r="K265" i="4"/>
  <c r="J270" i="4"/>
  <c r="K256" i="4"/>
  <c r="J280" i="4"/>
  <c r="K266" i="4"/>
  <c r="J272" i="4"/>
  <c r="K258" i="4"/>
  <c r="L21" i="4" l="1"/>
  <c r="M21" i="4" s="1"/>
  <c r="N21" i="4" s="1"/>
  <c r="H22" i="4"/>
  <c r="I21" i="4"/>
  <c r="J284" i="4"/>
  <c r="K270" i="4"/>
  <c r="J287" i="4"/>
  <c r="K273" i="4"/>
  <c r="J295" i="4"/>
  <c r="K281" i="4"/>
  <c r="J293" i="4"/>
  <c r="K279" i="4"/>
  <c r="J290" i="4"/>
  <c r="K276" i="4"/>
  <c r="J285" i="4"/>
  <c r="K271" i="4"/>
  <c r="J283" i="4"/>
  <c r="K269" i="4"/>
  <c r="J294" i="4"/>
  <c r="K280" i="4"/>
  <c r="J291" i="4"/>
  <c r="K277" i="4"/>
  <c r="J286" i="4"/>
  <c r="K272" i="4"/>
  <c r="J282" i="4"/>
  <c r="K268" i="4"/>
  <c r="J288" i="4"/>
  <c r="K274" i="4"/>
  <c r="J289" i="4"/>
  <c r="K275" i="4"/>
  <c r="L22" i="4" l="1"/>
  <c r="M22" i="4" s="1"/>
  <c r="N22" i="4" s="1"/>
  <c r="H23" i="4"/>
  <c r="I22" i="4"/>
  <c r="J302" i="4"/>
  <c r="K288" i="4"/>
  <c r="J308" i="4"/>
  <c r="K294" i="4"/>
  <c r="J300" i="4"/>
  <c r="K286" i="4"/>
  <c r="J299" i="4"/>
  <c r="K285" i="4"/>
  <c r="J301" i="4"/>
  <c r="K287" i="4"/>
  <c r="J307" i="4"/>
  <c r="K293" i="4"/>
  <c r="J309" i="4"/>
  <c r="K295" i="4"/>
  <c r="J296" i="4"/>
  <c r="K282" i="4"/>
  <c r="J297" i="4"/>
  <c r="K283" i="4"/>
  <c r="J303" i="4"/>
  <c r="K289" i="4"/>
  <c r="J305" i="4"/>
  <c r="K291" i="4"/>
  <c r="J304" i="4"/>
  <c r="K290" i="4"/>
  <c r="J298" i="4"/>
  <c r="K284" i="4"/>
  <c r="L23" i="4" l="1"/>
  <c r="M23" i="4" s="1"/>
  <c r="N23" i="4" s="1"/>
  <c r="I23" i="4"/>
  <c r="H24" i="4"/>
  <c r="J322" i="4"/>
  <c r="K308" i="4"/>
  <c r="J318" i="4"/>
  <c r="K304" i="4"/>
  <c r="J310" i="4"/>
  <c r="K296" i="4"/>
  <c r="J313" i="4"/>
  <c r="K299" i="4"/>
  <c r="J314" i="4"/>
  <c r="K300" i="4"/>
  <c r="J321" i="4"/>
  <c r="K307" i="4"/>
  <c r="J319" i="4"/>
  <c r="K305" i="4"/>
  <c r="J323" i="4"/>
  <c r="K309" i="4"/>
  <c r="J317" i="4"/>
  <c r="K303" i="4"/>
  <c r="J312" i="4"/>
  <c r="K298" i="4"/>
  <c r="J311" i="4"/>
  <c r="K297" i="4"/>
  <c r="J315" i="4"/>
  <c r="K301" i="4"/>
  <c r="J316" i="4"/>
  <c r="K302" i="4"/>
  <c r="L24" i="4" l="1"/>
  <c r="M24" i="4" s="1"/>
  <c r="N24" i="4" s="1"/>
  <c r="H25" i="4"/>
  <c r="I24" i="4"/>
  <c r="J337" i="4"/>
  <c r="K323" i="4"/>
  <c r="J326" i="4"/>
  <c r="K312" i="4"/>
  <c r="J335" i="4"/>
  <c r="K321" i="4"/>
  <c r="J332" i="4"/>
  <c r="K318" i="4"/>
  <c r="J329" i="4"/>
  <c r="K315" i="4"/>
  <c r="J325" i="4"/>
  <c r="K311" i="4"/>
  <c r="J333" i="4"/>
  <c r="K319" i="4"/>
  <c r="J324" i="4"/>
  <c r="K310" i="4"/>
  <c r="J327" i="4"/>
  <c r="K313" i="4"/>
  <c r="J330" i="4"/>
  <c r="K316" i="4"/>
  <c r="J331" i="4"/>
  <c r="K317" i="4"/>
  <c r="J328" i="4"/>
  <c r="K314" i="4"/>
  <c r="J336" i="4"/>
  <c r="K322" i="4"/>
  <c r="L25" i="4" l="1"/>
  <c r="M25" i="4" s="1"/>
  <c r="N25" i="4" s="1"/>
  <c r="H26" i="4"/>
  <c r="I25" i="4"/>
  <c r="J347" i="4"/>
  <c r="K333" i="4"/>
  <c r="J349" i="4"/>
  <c r="K335" i="4"/>
  <c r="J344" i="4"/>
  <c r="K330" i="4"/>
  <c r="J339" i="4"/>
  <c r="K325" i="4"/>
  <c r="J340" i="4"/>
  <c r="K326" i="4"/>
  <c r="J342" i="4"/>
  <c r="K328" i="4"/>
  <c r="J338" i="4"/>
  <c r="K324" i="4"/>
  <c r="J346" i="4"/>
  <c r="K332" i="4"/>
  <c r="J345" i="4"/>
  <c r="K331" i="4"/>
  <c r="J350" i="4"/>
  <c r="K336" i="4"/>
  <c r="J341" i="4"/>
  <c r="K327" i="4"/>
  <c r="J343" i="4"/>
  <c r="K329" i="4"/>
  <c r="J351" i="4"/>
  <c r="K337" i="4"/>
  <c r="L26" i="4" l="1"/>
  <c r="M26" i="4" s="1"/>
  <c r="N26" i="4" s="1"/>
  <c r="I26" i="4"/>
  <c r="H27" i="4"/>
  <c r="J357" i="4"/>
  <c r="K357" i="4" s="1"/>
  <c r="K343" i="4"/>
  <c r="J360" i="4"/>
  <c r="K360" i="4" s="1"/>
  <c r="K346" i="4"/>
  <c r="J353" i="4"/>
  <c r="K339" i="4"/>
  <c r="J355" i="4"/>
  <c r="K355" i="4" s="1"/>
  <c r="K341" i="4"/>
  <c r="J358" i="4"/>
  <c r="K358" i="4" s="1"/>
  <c r="K344" i="4"/>
  <c r="J364" i="4"/>
  <c r="K364" i="4" s="1"/>
  <c r="K350" i="4"/>
  <c r="J356" i="4"/>
  <c r="K356" i="4" s="1"/>
  <c r="K342" i="4"/>
  <c r="J363" i="4"/>
  <c r="K363" i="4" s="1"/>
  <c r="K349" i="4"/>
  <c r="J352" i="4"/>
  <c r="K338" i="4"/>
  <c r="J365" i="4"/>
  <c r="K365" i="4" s="1"/>
  <c r="K351" i="4"/>
  <c r="J359" i="4"/>
  <c r="K359" i="4" s="1"/>
  <c r="K345" i="4"/>
  <c r="J354" i="4"/>
  <c r="K354" i="4" s="1"/>
  <c r="K340" i="4"/>
  <c r="J361" i="4"/>
  <c r="K361" i="4" s="1"/>
  <c r="K347" i="4"/>
  <c r="L27" i="4" l="1"/>
  <c r="M27" i="4" s="1"/>
  <c r="N27" i="4" s="1"/>
  <c r="H28" i="4"/>
  <c r="I27" i="4"/>
  <c r="K353" i="4"/>
  <c r="J366" i="4"/>
  <c r="K366" i="4" s="1"/>
  <c r="K352" i="4"/>
  <c r="L28" i="4" l="1"/>
  <c r="M28" i="4" s="1"/>
  <c r="N28" i="4" s="1"/>
  <c r="H29" i="4"/>
  <c r="I28" i="4"/>
  <c r="L29" i="4" l="1"/>
  <c r="M29" i="4" s="1"/>
  <c r="N29" i="4" s="1"/>
  <c r="H30" i="4"/>
  <c r="I29" i="4"/>
  <c r="L30" i="4" l="1"/>
  <c r="M30" i="4" s="1"/>
  <c r="N30" i="4" s="1"/>
  <c r="I30" i="4"/>
  <c r="H31" i="4"/>
  <c r="L31" i="4" l="1"/>
  <c r="M31" i="4" s="1"/>
  <c r="N31" i="4" s="1"/>
  <c r="I31" i="4"/>
  <c r="H32" i="4"/>
  <c r="L32" i="4" l="1"/>
  <c r="M32" i="4" s="1"/>
  <c r="N32" i="4" s="1"/>
  <c r="H33" i="4"/>
  <c r="I32" i="4"/>
  <c r="L33" i="4" l="1"/>
  <c r="M33" i="4" s="1"/>
  <c r="N33" i="4" s="1"/>
  <c r="H34" i="4"/>
  <c r="I33" i="4"/>
  <c r="L34" i="4" l="1"/>
  <c r="M34" i="4" s="1"/>
  <c r="N34" i="4" s="1"/>
  <c r="H35" i="4"/>
  <c r="I34" i="4"/>
  <c r="L35" i="4" l="1"/>
  <c r="M35" i="4" s="1"/>
  <c r="N35" i="4" s="1"/>
  <c r="I35" i="4"/>
  <c r="H36" i="4"/>
  <c r="L36" i="4" l="1"/>
  <c r="M36" i="4" s="1"/>
  <c r="N36" i="4" s="1"/>
  <c r="H37" i="4"/>
  <c r="I36" i="4"/>
  <c r="L37" i="4" l="1"/>
  <c r="M37" i="4" s="1"/>
  <c r="N37" i="4" s="1"/>
  <c r="H38" i="4"/>
  <c r="I37" i="4"/>
  <c r="L38" i="4" l="1"/>
  <c r="M38" i="4" s="1"/>
  <c r="N38" i="4" s="1"/>
  <c r="I38" i="4"/>
  <c r="H39" i="4"/>
  <c r="L39" i="4" l="1"/>
  <c r="M39" i="4" s="1"/>
  <c r="N39" i="4" s="1"/>
  <c r="H40" i="4"/>
  <c r="I39" i="4"/>
  <c r="L40" i="4" l="1"/>
  <c r="M40" i="4" s="1"/>
  <c r="N40" i="4" s="1"/>
  <c r="I40" i="4"/>
  <c r="H41" i="4"/>
  <c r="L41" i="4" l="1"/>
  <c r="M41" i="4" s="1"/>
  <c r="N41" i="4" s="1"/>
  <c r="H42" i="4"/>
  <c r="I41" i="4"/>
  <c r="L42" i="4" l="1"/>
  <c r="M42" i="4" s="1"/>
  <c r="N42" i="4" s="1"/>
  <c r="I42" i="4"/>
  <c r="H43" i="4"/>
  <c r="L43" i="4" l="1"/>
  <c r="M43" i="4" s="1"/>
  <c r="N43" i="4" s="1"/>
  <c r="H44" i="4"/>
  <c r="I43" i="4"/>
  <c r="L44" i="4" l="1"/>
  <c r="M44" i="4" s="1"/>
  <c r="N44" i="4" s="1"/>
  <c r="H45" i="4"/>
  <c r="I44" i="4"/>
  <c r="L45" i="4" l="1"/>
  <c r="M45" i="4" s="1"/>
  <c r="N45" i="4" s="1"/>
  <c r="H46" i="4"/>
  <c r="I45" i="4"/>
  <c r="L46" i="4" l="1"/>
  <c r="M46" i="4" s="1"/>
  <c r="N46" i="4" s="1"/>
  <c r="H47" i="4"/>
  <c r="I46" i="4"/>
  <c r="L47" i="4" l="1"/>
  <c r="M47" i="4" s="1"/>
  <c r="N47" i="4" s="1"/>
  <c r="I47" i="4"/>
  <c r="H48" i="4"/>
  <c r="L48" i="4" l="1"/>
  <c r="M48" i="4" s="1"/>
  <c r="N48" i="4" s="1"/>
  <c r="H49" i="4"/>
  <c r="I48" i="4"/>
  <c r="L49" i="4" l="1"/>
  <c r="M49" i="4" s="1"/>
  <c r="N49" i="4" s="1"/>
  <c r="I49" i="4"/>
  <c r="H50" i="4"/>
  <c r="L50" i="4" l="1"/>
  <c r="M50" i="4" s="1"/>
  <c r="N50" i="4" s="1"/>
  <c r="I50" i="4"/>
  <c r="H51" i="4"/>
  <c r="L51" i="4" l="1"/>
  <c r="M51" i="4" s="1"/>
  <c r="N51" i="4" s="1"/>
  <c r="I51" i="4"/>
  <c r="H52" i="4"/>
  <c r="L52" i="4" l="1"/>
  <c r="M52" i="4" s="1"/>
  <c r="N52" i="4" s="1"/>
  <c r="H53" i="4"/>
  <c r="I52" i="4"/>
  <c r="L53" i="4" l="1"/>
  <c r="M53" i="4" s="1"/>
  <c r="N53" i="4" s="1"/>
  <c r="H54" i="4"/>
  <c r="I53" i="4"/>
  <c r="L54" i="4" l="1"/>
  <c r="M54" i="4" s="1"/>
  <c r="N54" i="4" s="1"/>
  <c r="H55" i="4"/>
  <c r="I54" i="4"/>
  <c r="L55" i="4" l="1"/>
  <c r="M55" i="4" s="1"/>
  <c r="N55" i="4" s="1"/>
  <c r="H56" i="4"/>
  <c r="I55" i="4"/>
  <c r="L56" i="4" l="1"/>
  <c r="M56" i="4" s="1"/>
  <c r="N56" i="4" s="1"/>
  <c r="I56" i="4"/>
  <c r="H57" i="4"/>
  <c r="L57" i="4" l="1"/>
  <c r="M57" i="4" s="1"/>
  <c r="N57" i="4" s="1"/>
  <c r="H58" i="4"/>
  <c r="I57" i="4"/>
  <c r="L58" i="4" l="1"/>
  <c r="M58" i="4" s="1"/>
  <c r="N58" i="4" s="1"/>
  <c r="H59" i="4"/>
  <c r="I58" i="4"/>
  <c r="L59" i="4" l="1"/>
  <c r="M59" i="4" s="1"/>
  <c r="N59" i="4" s="1"/>
  <c r="H60" i="4"/>
  <c r="I59" i="4"/>
  <c r="L60" i="4" l="1"/>
  <c r="M60" i="4" s="1"/>
  <c r="N60" i="4" s="1"/>
  <c r="H61" i="4"/>
  <c r="I60" i="4"/>
  <c r="L61" i="4" l="1"/>
  <c r="M61" i="4" s="1"/>
  <c r="N61" i="4" s="1"/>
  <c r="H62" i="4"/>
  <c r="I61" i="4"/>
  <c r="L62" i="4" l="1"/>
  <c r="M62" i="4" s="1"/>
  <c r="N62" i="4" s="1"/>
  <c r="I62" i="4"/>
  <c r="H63" i="4"/>
  <c r="L63" i="4" l="1"/>
  <c r="M63" i="4" s="1"/>
  <c r="N63" i="4" s="1"/>
  <c r="H64" i="4"/>
  <c r="I63" i="4"/>
  <c r="L64" i="4" l="1"/>
  <c r="M64" i="4" s="1"/>
  <c r="N64" i="4" s="1"/>
  <c r="I64" i="4"/>
  <c r="H65" i="4"/>
  <c r="L65" i="4" l="1"/>
  <c r="M65" i="4" s="1"/>
  <c r="N65" i="4" s="1"/>
  <c r="I65" i="4"/>
  <c r="H66" i="4"/>
  <c r="L66" i="4" l="1"/>
  <c r="M66" i="4" s="1"/>
  <c r="N66" i="4" s="1"/>
  <c r="I66" i="4"/>
  <c r="H67" i="4"/>
  <c r="L67" i="4" l="1"/>
  <c r="M67" i="4" s="1"/>
  <c r="N67" i="4" s="1"/>
  <c r="H68" i="4"/>
  <c r="I67" i="4"/>
  <c r="L68" i="4" l="1"/>
  <c r="M68" i="4" s="1"/>
  <c r="N68" i="4" s="1"/>
  <c r="H69" i="4"/>
  <c r="I68" i="4"/>
  <c r="L69" i="4" l="1"/>
  <c r="M69" i="4" s="1"/>
  <c r="N69" i="4" s="1"/>
  <c r="H70" i="4"/>
  <c r="I69" i="4"/>
  <c r="L70" i="4" l="1"/>
  <c r="M70" i="4" s="1"/>
  <c r="N70" i="4" s="1"/>
  <c r="I70" i="4"/>
  <c r="H71" i="4"/>
  <c r="L71" i="4" l="1"/>
  <c r="M71" i="4" s="1"/>
  <c r="N71" i="4" s="1"/>
  <c r="H72" i="4"/>
  <c r="I71" i="4"/>
  <c r="L72" i="4" l="1"/>
  <c r="M72" i="4" s="1"/>
  <c r="N72" i="4" s="1"/>
  <c r="H73" i="4"/>
  <c r="I72" i="4"/>
  <c r="L73" i="4" l="1"/>
  <c r="M73" i="4" s="1"/>
  <c r="N73" i="4" s="1"/>
  <c r="H74" i="4"/>
  <c r="I73" i="4"/>
  <c r="L74" i="4" l="1"/>
  <c r="M74" i="4" s="1"/>
  <c r="N74" i="4" s="1"/>
  <c r="H75" i="4"/>
  <c r="I74" i="4"/>
  <c r="L75" i="4" l="1"/>
  <c r="M75" i="4" s="1"/>
  <c r="N75" i="4" s="1"/>
  <c r="H76" i="4"/>
  <c r="I75" i="4"/>
  <c r="L76" i="4" l="1"/>
  <c r="M76" i="4" s="1"/>
  <c r="N76" i="4" s="1"/>
  <c r="H77" i="4"/>
  <c r="I76" i="4"/>
  <c r="L77" i="4" l="1"/>
  <c r="M77" i="4" s="1"/>
  <c r="N77" i="4" s="1"/>
  <c r="I77" i="4"/>
  <c r="H78" i="4"/>
  <c r="L78" i="4" l="1"/>
  <c r="M78" i="4" s="1"/>
  <c r="N78" i="4" s="1"/>
  <c r="I78" i="4"/>
  <c r="H79" i="4"/>
  <c r="L79" i="4" l="1"/>
  <c r="M79" i="4" s="1"/>
  <c r="N79" i="4" s="1"/>
  <c r="H80" i="4"/>
  <c r="I79" i="4"/>
  <c r="L80" i="4" l="1"/>
  <c r="M80" i="4" s="1"/>
  <c r="N80" i="4" s="1"/>
  <c r="H81" i="4"/>
  <c r="I80" i="4"/>
  <c r="L81" i="4" l="1"/>
  <c r="M81" i="4" s="1"/>
  <c r="N81" i="4" s="1"/>
  <c r="H82" i="4"/>
  <c r="I81" i="4"/>
  <c r="L82" i="4" l="1"/>
  <c r="M82" i="4" s="1"/>
  <c r="N82" i="4" s="1"/>
  <c r="H83" i="4"/>
  <c r="I82" i="4"/>
  <c r="L83" i="4" l="1"/>
  <c r="M83" i="4" s="1"/>
  <c r="N83" i="4" s="1"/>
  <c r="H84" i="4"/>
  <c r="I83" i="4"/>
  <c r="L84" i="4" l="1"/>
  <c r="M84" i="4" s="1"/>
  <c r="N84" i="4" s="1"/>
  <c r="I84" i="4"/>
  <c r="H85" i="4"/>
  <c r="L85" i="4" l="1"/>
  <c r="M85" i="4" s="1"/>
  <c r="N85" i="4" s="1"/>
  <c r="H86" i="4"/>
  <c r="I85" i="4"/>
  <c r="L86" i="4" l="1"/>
  <c r="M86" i="4" s="1"/>
  <c r="N86" i="4" s="1"/>
  <c r="H87" i="4"/>
  <c r="I86" i="4"/>
  <c r="L87" i="4" l="1"/>
  <c r="M87" i="4" s="1"/>
  <c r="N87" i="4" s="1"/>
  <c r="I87" i="4"/>
  <c r="H88" i="4"/>
  <c r="L88" i="4" l="1"/>
  <c r="M88" i="4" s="1"/>
  <c r="N88" i="4" s="1"/>
  <c r="H89" i="4"/>
  <c r="I88" i="4"/>
  <c r="L89" i="4" l="1"/>
  <c r="M89" i="4" s="1"/>
  <c r="N89" i="4" s="1"/>
  <c r="I89" i="4"/>
  <c r="H90" i="4"/>
  <c r="L90" i="4" l="1"/>
  <c r="M90" i="4" s="1"/>
  <c r="N90" i="4" s="1"/>
  <c r="I90" i="4"/>
  <c r="H91" i="4"/>
  <c r="L91" i="4" l="1"/>
  <c r="M91" i="4" s="1"/>
  <c r="N91" i="4" s="1"/>
  <c r="H92" i="4"/>
  <c r="I91" i="4"/>
  <c r="L92" i="4" l="1"/>
  <c r="M92" i="4" s="1"/>
  <c r="N92" i="4" s="1"/>
  <c r="I92" i="4"/>
  <c r="H93" i="4"/>
  <c r="L93" i="4" l="1"/>
  <c r="M93" i="4" s="1"/>
  <c r="N93" i="4" s="1"/>
  <c r="H94" i="4"/>
  <c r="I93" i="4"/>
  <c r="L94" i="4" l="1"/>
  <c r="M94" i="4" s="1"/>
  <c r="N94" i="4" s="1"/>
  <c r="H95" i="4"/>
  <c r="I94" i="4"/>
  <c r="L95" i="4" l="1"/>
  <c r="M95" i="4" s="1"/>
  <c r="N95" i="4" s="1"/>
  <c r="I95" i="4"/>
  <c r="H96" i="4"/>
  <c r="L96" i="4" l="1"/>
  <c r="M96" i="4" s="1"/>
  <c r="N96" i="4" s="1"/>
  <c r="H97" i="4"/>
  <c r="I96" i="4"/>
  <c r="L97" i="4" l="1"/>
  <c r="M97" i="4" s="1"/>
  <c r="N97" i="4" s="1"/>
  <c r="H98" i="4"/>
  <c r="I97" i="4"/>
  <c r="L98" i="4" l="1"/>
  <c r="M98" i="4" s="1"/>
  <c r="N98" i="4" s="1"/>
  <c r="I98" i="4"/>
  <c r="H99" i="4"/>
  <c r="L99" i="4" l="1"/>
  <c r="M99" i="4" s="1"/>
  <c r="N99" i="4" s="1"/>
  <c r="H100" i="4"/>
  <c r="I99" i="4"/>
  <c r="L100" i="4" l="1"/>
  <c r="M100" i="4" s="1"/>
  <c r="N100" i="4" s="1"/>
  <c r="H101" i="4"/>
  <c r="I100" i="4"/>
  <c r="L101" i="4" l="1"/>
  <c r="M101" i="4" s="1"/>
  <c r="N101" i="4" s="1"/>
  <c r="H102" i="4"/>
  <c r="I101" i="4"/>
  <c r="L102" i="4" l="1"/>
  <c r="M102" i="4" s="1"/>
  <c r="N102" i="4" s="1"/>
  <c r="H103" i="4"/>
  <c r="I102" i="4"/>
  <c r="L103" i="4" l="1"/>
  <c r="M103" i="4" s="1"/>
  <c r="N103" i="4" s="1"/>
  <c r="H104" i="4"/>
  <c r="I103" i="4"/>
  <c r="L104" i="4" l="1"/>
  <c r="M104" i="4" s="1"/>
  <c r="N104" i="4" s="1"/>
  <c r="H105" i="4"/>
  <c r="I104" i="4"/>
  <c r="L105" i="4" l="1"/>
  <c r="M105" i="4" s="1"/>
  <c r="N105" i="4" s="1"/>
  <c r="H106" i="4"/>
  <c r="I105" i="4"/>
  <c r="L106" i="4" l="1"/>
  <c r="M106" i="4" s="1"/>
  <c r="N106" i="4" s="1"/>
  <c r="H107" i="4"/>
  <c r="I106" i="4"/>
  <c r="L107" i="4" l="1"/>
  <c r="M107" i="4" s="1"/>
  <c r="N107" i="4" s="1"/>
  <c r="H108" i="4"/>
  <c r="I107" i="4"/>
  <c r="L108" i="4" l="1"/>
  <c r="M108" i="4" s="1"/>
  <c r="N108" i="4" s="1"/>
  <c r="H109" i="4"/>
  <c r="I108" i="4"/>
  <c r="L109" i="4" l="1"/>
  <c r="M109" i="4" s="1"/>
  <c r="N109" i="4" s="1"/>
  <c r="I109" i="4"/>
  <c r="H110" i="4"/>
  <c r="L110" i="4" l="1"/>
  <c r="M110" i="4" s="1"/>
  <c r="N110" i="4" s="1"/>
  <c r="H111" i="4"/>
  <c r="I110" i="4"/>
  <c r="L111" i="4" l="1"/>
  <c r="M111" i="4" s="1"/>
  <c r="N111" i="4" s="1"/>
  <c r="H112" i="4"/>
  <c r="I111" i="4"/>
  <c r="L112" i="4" l="1"/>
  <c r="M112" i="4" s="1"/>
  <c r="N112" i="4" s="1"/>
  <c r="H113" i="4"/>
  <c r="I112" i="4"/>
  <c r="L113" i="4" l="1"/>
  <c r="M113" i="4" s="1"/>
  <c r="N113" i="4" s="1"/>
  <c r="H114" i="4"/>
  <c r="I113" i="4"/>
  <c r="L114" i="4" l="1"/>
  <c r="M114" i="4" s="1"/>
  <c r="N114" i="4" s="1"/>
  <c r="H115" i="4"/>
  <c r="I114" i="4"/>
  <c r="L115" i="4" l="1"/>
  <c r="M115" i="4" s="1"/>
  <c r="N115" i="4" s="1"/>
  <c r="H116" i="4"/>
  <c r="I115" i="4"/>
  <c r="L116" i="4" l="1"/>
  <c r="M116" i="4" s="1"/>
  <c r="N116" i="4" s="1"/>
  <c r="H117" i="4"/>
  <c r="I116" i="4"/>
  <c r="L117" i="4" l="1"/>
  <c r="M117" i="4" s="1"/>
  <c r="N117" i="4" s="1"/>
  <c r="H118" i="4"/>
  <c r="I117" i="4"/>
  <c r="L118" i="4" l="1"/>
  <c r="M118" i="4" s="1"/>
  <c r="N118" i="4" s="1"/>
  <c r="H119" i="4"/>
  <c r="I118" i="4"/>
  <c r="L119" i="4" l="1"/>
  <c r="M119" i="4" s="1"/>
  <c r="N119" i="4" s="1"/>
  <c r="H120" i="4"/>
  <c r="I119" i="4"/>
  <c r="L120" i="4" l="1"/>
  <c r="M120" i="4" s="1"/>
  <c r="N120" i="4" s="1"/>
  <c r="H121" i="4"/>
  <c r="I120" i="4"/>
  <c r="L121" i="4" l="1"/>
  <c r="M121" i="4" s="1"/>
  <c r="N121" i="4" s="1"/>
  <c r="H122" i="4"/>
  <c r="I121" i="4"/>
  <c r="L122" i="4" l="1"/>
  <c r="M122" i="4" s="1"/>
  <c r="N122" i="4" s="1"/>
  <c r="H123" i="4"/>
  <c r="I122" i="4"/>
  <c r="L123" i="4" l="1"/>
  <c r="M123" i="4" s="1"/>
  <c r="N123" i="4" s="1"/>
  <c r="I123" i="4"/>
  <c r="H124" i="4"/>
  <c r="L124" i="4" l="1"/>
  <c r="M124" i="4" s="1"/>
  <c r="N124" i="4" s="1"/>
  <c r="H125" i="4"/>
  <c r="I124" i="4"/>
  <c r="L125" i="4" l="1"/>
  <c r="M125" i="4" s="1"/>
  <c r="N125" i="4" s="1"/>
  <c r="I125" i="4"/>
  <c r="H126" i="4"/>
  <c r="L126" i="4" l="1"/>
  <c r="M126" i="4" s="1"/>
  <c r="N126" i="4" s="1"/>
  <c r="I126" i="4"/>
  <c r="H127" i="4"/>
  <c r="L127" i="4" l="1"/>
  <c r="M127" i="4" s="1"/>
  <c r="N127" i="4" s="1"/>
  <c r="H128" i="4"/>
  <c r="I127" i="4"/>
  <c r="L128" i="4" l="1"/>
  <c r="M128" i="4" s="1"/>
  <c r="N128" i="4" s="1"/>
  <c r="H129" i="4"/>
  <c r="I128" i="4"/>
  <c r="L129" i="4" l="1"/>
  <c r="M129" i="4" s="1"/>
  <c r="N129" i="4" s="1"/>
  <c r="H130" i="4"/>
  <c r="I129" i="4"/>
  <c r="L130" i="4" l="1"/>
  <c r="M130" i="4" s="1"/>
  <c r="N130" i="4" s="1"/>
  <c r="H131" i="4"/>
  <c r="I130" i="4"/>
  <c r="L131" i="4" l="1"/>
  <c r="M131" i="4" s="1"/>
  <c r="N131" i="4" s="1"/>
  <c r="I131" i="4"/>
  <c r="H132" i="4"/>
  <c r="L132" i="4" l="1"/>
  <c r="M132" i="4" s="1"/>
  <c r="N132" i="4" s="1"/>
  <c r="H133" i="4"/>
  <c r="I132" i="4"/>
  <c r="L133" i="4" l="1"/>
  <c r="M133" i="4" s="1"/>
  <c r="N133" i="4" s="1"/>
  <c r="H134" i="4"/>
  <c r="I133" i="4"/>
  <c r="L134" i="4" l="1"/>
  <c r="M134" i="4" s="1"/>
  <c r="N134" i="4" s="1"/>
  <c r="H135" i="4"/>
  <c r="I134" i="4"/>
  <c r="L135" i="4" l="1"/>
  <c r="M135" i="4" s="1"/>
  <c r="N135" i="4" s="1"/>
  <c r="I135" i="4"/>
  <c r="H136" i="4"/>
  <c r="L136" i="4" l="1"/>
  <c r="M136" i="4" s="1"/>
  <c r="N136" i="4" s="1"/>
  <c r="H137" i="4"/>
  <c r="I136" i="4"/>
  <c r="L137" i="4" l="1"/>
  <c r="M137" i="4" s="1"/>
  <c r="N137" i="4" s="1"/>
  <c r="I137" i="4"/>
  <c r="H138" i="4"/>
  <c r="L138" i="4" l="1"/>
  <c r="M138" i="4" s="1"/>
  <c r="N138" i="4" s="1"/>
  <c r="H139" i="4"/>
  <c r="I138" i="4"/>
  <c r="L139" i="4" l="1"/>
  <c r="M139" i="4" s="1"/>
  <c r="N139" i="4" s="1"/>
  <c r="H140" i="4"/>
  <c r="I139" i="4"/>
  <c r="L140" i="4" l="1"/>
  <c r="M140" i="4" s="1"/>
  <c r="N140" i="4" s="1"/>
  <c r="H141" i="4"/>
  <c r="I140" i="4"/>
  <c r="L141" i="4" l="1"/>
  <c r="M141" i="4" s="1"/>
  <c r="N141" i="4" s="1"/>
  <c r="I141" i="4"/>
  <c r="H142" i="4"/>
  <c r="L142" i="4" l="1"/>
  <c r="M142" i="4" s="1"/>
  <c r="N142" i="4" s="1"/>
  <c r="I142" i="4"/>
  <c r="H143" i="4"/>
  <c r="L143" i="4" l="1"/>
  <c r="M143" i="4" s="1"/>
  <c r="N143" i="4" s="1"/>
  <c r="I143" i="4"/>
  <c r="H144" i="4"/>
  <c r="L144" i="4" l="1"/>
  <c r="M144" i="4" s="1"/>
  <c r="N144" i="4" s="1"/>
  <c r="H145" i="4"/>
  <c r="I144" i="4"/>
  <c r="L145" i="4" l="1"/>
  <c r="M145" i="4" s="1"/>
  <c r="N145" i="4" s="1"/>
  <c r="H146" i="4"/>
  <c r="I145" i="4"/>
  <c r="L146" i="4" l="1"/>
  <c r="M146" i="4" s="1"/>
  <c r="N146" i="4" s="1"/>
  <c r="H147" i="4"/>
  <c r="I146" i="4"/>
  <c r="L147" i="4" l="1"/>
  <c r="M147" i="4" s="1"/>
  <c r="N147" i="4" s="1"/>
  <c r="H148" i="4"/>
  <c r="I147" i="4"/>
  <c r="L148" i="4" l="1"/>
  <c r="M148" i="4" s="1"/>
  <c r="N148" i="4" s="1"/>
  <c r="I148" i="4"/>
  <c r="H149" i="4"/>
  <c r="L149" i="4" l="1"/>
  <c r="M149" i="4" s="1"/>
  <c r="N149" i="4" s="1"/>
  <c r="H150" i="4"/>
  <c r="I149" i="4"/>
  <c r="L150" i="4" l="1"/>
  <c r="M150" i="4" s="1"/>
  <c r="N150" i="4" s="1"/>
  <c r="I150" i="4"/>
  <c r="H151" i="4"/>
  <c r="L151" i="4" l="1"/>
  <c r="M151" i="4" s="1"/>
  <c r="N151" i="4" s="1"/>
  <c r="H152" i="4"/>
  <c r="I151" i="4"/>
  <c r="L152" i="4" l="1"/>
  <c r="M152" i="4" s="1"/>
  <c r="N152" i="4" s="1"/>
  <c r="H153" i="4"/>
  <c r="I152" i="4"/>
  <c r="L153" i="4" l="1"/>
  <c r="M153" i="4" s="1"/>
  <c r="N153" i="4" s="1"/>
  <c r="H154" i="4"/>
  <c r="I153" i="4"/>
  <c r="L154" i="4" l="1"/>
  <c r="M154" i="4" s="1"/>
  <c r="N154" i="4" s="1"/>
  <c r="H155" i="4"/>
  <c r="I154" i="4"/>
  <c r="L155" i="4" l="1"/>
  <c r="M155" i="4" s="1"/>
  <c r="N155" i="4" s="1"/>
  <c r="H156" i="4"/>
  <c r="I155" i="4"/>
  <c r="L156" i="4" l="1"/>
  <c r="M156" i="4" s="1"/>
  <c r="N156" i="4" s="1"/>
  <c r="H157" i="4"/>
  <c r="I156" i="4"/>
  <c r="L157" i="4" l="1"/>
  <c r="M157" i="4" s="1"/>
  <c r="N157" i="4" s="1"/>
  <c r="H158" i="4"/>
  <c r="I157" i="4"/>
  <c r="L158" i="4" l="1"/>
  <c r="M158" i="4" s="1"/>
  <c r="N158" i="4" s="1"/>
  <c r="H159" i="4"/>
  <c r="I158" i="4"/>
  <c r="L159" i="4" l="1"/>
  <c r="M159" i="4" s="1"/>
  <c r="N159" i="4" s="1"/>
  <c r="H160" i="4"/>
  <c r="I159" i="4"/>
  <c r="L160" i="4" l="1"/>
  <c r="M160" i="4" s="1"/>
  <c r="N160" i="4" s="1"/>
  <c r="I160" i="4"/>
  <c r="H161" i="4"/>
  <c r="L161" i="4" l="1"/>
  <c r="M161" i="4" s="1"/>
  <c r="N161" i="4" s="1"/>
  <c r="H162" i="4"/>
  <c r="I161" i="4"/>
  <c r="L162" i="4" l="1"/>
  <c r="M162" i="4" s="1"/>
  <c r="N162" i="4" s="1"/>
  <c r="I162" i="4"/>
  <c r="H163" i="4"/>
  <c r="L163" i="4" l="1"/>
  <c r="M163" i="4" s="1"/>
  <c r="N163" i="4" s="1"/>
  <c r="H164" i="4"/>
  <c r="I163" i="4"/>
  <c r="L164" i="4" l="1"/>
  <c r="M164" i="4" s="1"/>
  <c r="N164" i="4" s="1"/>
  <c r="H165" i="4"/>
  <c r="I164" i="4"/>
  <c r="L165" i="4" l="1"/>
  <c r="M165" i="4" s="1"/>
  <c r="N165" i="4" s="1"/>
  <c r="I165" i="4"/>
  <c r="H166" i="4"/>
  <c r="L166" i="4" l="1"/>
  <c r="M166" i="4" s="1"/>
  <c r="N166" i="4" s="1"/>
  <c r="I166" i="4"/>
  <c r="H167" i="4"/>
  <c r="L167" i="4" l="1"/>
  <c r="M167" i="4" s="1"/>
  <c r="N167" i="4" s="1"/>
  <c r="I167" i="4"/>
  <c r="H168" i="4"/>
  <c r="L168" i="4" l="1"/>
  <c r="M168" i="4" s="1"/>
  <c r="N168" i="4" s="1"/>
  <c r="H169" i="4"/>
  <c r="I168" i="4"/>
  <c r="L169" i="4" l="1"/>
  <c r="M169" i="4" s="1"/>
  <c r="N169" i="4" s="1"/>
  <c r="H170" i="4"/>
  <c r="I169" i="4"/>
  <c r="L170" i="4" l="1"/>
  <c r="M170" i="4" s="1"/>
  <c r="N170" i="4" s="1"/>
  <c r="I170" i="4"/>
  <c r="H171" i="4"/>
  <c r="L171" i="4" l="1"/>
  <c r="M171" i="4" s="1"/>
  <c r="N171" i="4" s="1"/>
  <c r="H172" i="4"/>
  <c r="I171" i="4"/>
  <c r="L172" i="4" l="1"/>
  <c r="M172" i="4" s="1"/>
  <c r="N172" i="4" s="1"/>
  <c r="H173" i="4"/>
  <c r="I172" i="4"/>
  <c r="L173" i="4" l="1"/>
  <c r="M173" i="4" s="1"/>
  <c r="N173" i="4" s="1"/>
  <c r="H174" i="4"/>
  <c r="I173" i="4"/>
  <c r="L174" i="4" l="1"/>
  <c r="M174" i="4" s="1"/>
  <c r="N174" i="4" s="1"/>
  <c r="H175" i="4"/>
  <c r="I174" i="4"/>
  <c r="L175" i="4" l="1"/>
  <c r="M175" i="4" s="1"/>
  <c r="N175" i="4" s="1"/>
  <c r="H176" i="4"/>
  <c r="I175" i="4"/>
  <c r="L176" i="4" l="1"/>
  <c r="M176" i="4" s="1"/>
  <c r="N176" i="4" s="1"/>
  <c r="H177" i="4"/>
  <c r="I176" i="4"/>
  <c r="L177" i="4" l="1"/>
  <c r="M177" i="4" s="1"/>
  <c r="N177" i="4" s="1"/>
  <c r="I177" i="4"/>
  <c r="H178" i="4"/>
  <c r="L178" i="4" l="1"/>
  <c r="M178" i="4" s="1"/>
  <c r="N178" i="4" s="1"/>
  <c r="I178" i="4"/>
  <c r="H179" i="4"/>
  <c r="L179" i="4" l="1"/>
  <c r="M179" i="4" s="1"/>
  <c r="N179" i="4" s="1"/>
  <c r="I179" i="4"/>
  <c r="H180" i="4"/>
  <c r="L180" i="4" l="1"/>
  <c r="M180" i="4" s="1"/>
  <c r="N180" i="4" s="1"/>
  <c r="I180" i="4"/>
  <c r="H181" i="4"/>
  <c r="L181" i="4" l="1"/>
  <c r="M181" i="4" s="1"/>
  <c r="N181" i="4" s="1"/>
  <c r="H182" i="4"/>
  <c r="I181" i="4"/>
  <c r="L182" i="4" l="1"/>
  <c r="M182" i="4" s="1"/>
  <c r="N182" i="4" s="1"/>
  <c r="H183" i="4"/>
  <c r="I182" i="4"/>
  <c r="L183" i="4" l="1"/>
  <c r="M183" i="4" s="1"/>
  <c r="N183" i="4" s="1"/>
  <c r="I183" i="4"/>
  <c r="H184" i="4"/>
  <c r="L184" i="4" l="1"/>
  <c r="M184" i="4" s="1"/>
  <c r="N184" i="4" s="1"/>
  <c r="H185" i="4"/>
  <c r="I184" i="4"/>
  <c r="L185" i="4" l="1"/>
  <c r="M185" i="4" s="1"/>
  <c r="N185" i="4" s="1"/>
  <c r="H186" i="4"/>
  <c r="I185" i="4"/>
  <c r="L186" i="4" l="1"/>
  <c r="M186" i="4" s="1"/>
  <c r="N186" i="4" s="1"/>
  <c r="I186" i="4"/>
  <c r="H187" i="4"/>
  <c r="L187" i="4" l="1"/>
  <c r="M187" i="4" s="1"/>
  <c r="N187" i="4" s="1"/>
  <c r="H188" i="4"/>
  <c r="I187" i="4"/>
  <c r="L188" i="4" l="1"/>
  <c r="M188" i="4" s="1"/>
  <c r="N188" i="4" s="1"/>
  <c r="H189" i="4"/>
  <c r="I188" i="4"/>
  <c r="L189" i="4" l="1"/>
  <c r="M189" i="4" s="1"/>
  <c r="N189" i="4" s="1"/>
  <c r="I189" i="4"/>
  <c r="H190" i="4"/>
  <c r="L190" i="4" l="1"/>
  <c r="M190" i="4" s="1"/>
  <c r="N190" i="4" s="1"/>
  <c r="I190" i="4"/>
  <c r="H191" i="4"/>
  <c r="L191" i="4" l="1"/>
  <c r="M191" i="4" s="1"/>
  <c r="N191" i="4" s="1"/>
  <c r="I191" i="4"/>
  <c r="H192" i="4"/>
  <c r="L192" i="4" l="1"/>
  <c r="M192" i="4" s="1"/>
  <c r="N192" i="4" s="1"/>
  <c r="H193" i="4"/>
  <c r="I192" i="4"/>
  <c r="L193" i="4" l="1"/>
  <c r="M193" i="4" s="1"/>
  <c r="N193" i="4" s="1"/>
  <c r="I193" i="4"/>
  <c r="H194" i="4"/>
  <c r="L194" i="4" l="1"/>
  <c r="M194" i="4" s="1"/>
  <c r="N194" i="4" s="1"/>
  <c r="H195" i="4"/>
  <c r="I194" i="4"/>
  <c r="L195" i="4" l="1"/>
  <c r="M195" i="4" s="1"/>
  <c r="N195" i="4" s="1"/>
  <c r="H196" i="4"/>
  <c r="I195" i="4"/>
  <c r="L196" i="4" l="1"/>
  <c r="M196" i="4" s="1"/>
  <c r="N196" i="4" s="1"/>
  <c r="I196" i="4"/>
  <c r="H197" i="4"/>
  <c r="L197" i="4" l="1"/>
  <c r="M197" i="4" s="1"/>
  <c r="N197" i="4" s="1"/>
  <c r="H198" i="4"/>
  <c r="I197" i="4"/>
  <c r="L198" i="4" l="1"/>
  <c r="M198" i="4" s="1"/>
  <c r="N198" i="4" s="1"/>
  <c r="I198" i="4"/>
  <c r="H199" i="4"/>
  <c r="L199" i="4" l="1"/>
  <c r="M199" i="4" s="1"/>
  <c r="N199" i="4" s="1"/>
  <c r="H200" i="4"/>
  <c r="I199" i="4"/>
  <c r="L200" i="4" l="1"/>
  <c r="M200" i="4" s="1"/>
  <c r="N200" i="4" s="1"/>
  <c r="H201" i="4"/>
  <c r="I200" i="4"/>
  <c r="L201" i="4" l="1"/>
  <c r="M201" i="4" s="1"/>
  <c r="N201" i="4" s="1"/>
  <c r="H202" i="4"/>
  <c r="I201" i="4"/>
  <c r="L202" i="4" l="1"/>
  <c r="M202" i="4" s="1"/>
  <c r="N202" i="4" s="1"/>
  <c r="I202" i="4"/>
  <c r="H203" i="4"/>
  <c r="L203" i="4" l="1"/>
  <c r="M203" i="4" s="1"/>
  <c r="N203" i="4" s="1"/>
  <c r="I203" i="4"/>
  <c r="H204" i="4"/>
  <c r="L204" i="4" l="1"/>
  <c r="M204" i="4" s="1"/>
  <c r="N204" i="4" s="1"/>
  <c r="I204" i="4"/>
  <c r="H205" i="4"/>
  <c r="L205" i="4" l="1"/>
  <c r="M205" i="4" s="1"/>
  <c r="N205" i="4" s="1"/>
  <c r="I205" i="4"/>
  <c r="H206" i="4"/>
  <c r="L206" i="4" l="1"/>
  <c r="M206" i="4" s="1"/>
  <c r="N206" i="4" s="1"/>
  <c r="H207" i="4"/>
  <c r="I206" i="4"/>
  <c r="L207" i="4" l="1"/>
  <c r="M207" i="4" s="1"/>
  <c r="N207" i="4" s="1"/>
  <c r="H208" i="4"/>
  <c r="I207" i="4"/>
  <c r="L208" i="4" l="1"/>
  <c r="M208" i="4" s="1"/>
  <c r="N208" i="4" s="1"/>
  <c r="I208" i="4"/>
  <c r="H209" i="4"/>
  <c r="L209" i="4" l="1"/>
  <c r="M209" i="4" s="1"/>
  <c r="N209" i="4" s="1"/>
  <c r="I209" i="4"/>
  <c r="H210" i="4"/>
  <c r="L210" i="4" l="1"/>
  <c r="M210" i="4" s="1"/>
  <c r="N210" i="4" s="1"/>
  <c r="H211" i="4"/>
  <c r="I210" i="4"/>
  <c r="L211" i="4" l="1"/>
  <c r="M211" i="4" s="1"/>
  <c r="N211" i="4" s="1"/>
  <c r="I211" i="4"/>
  <c r="H212" i="4"/>
  <c r="L212" i="4" l="1"/>
  <c r="M212" i="4" s="1"/>
  <c r="N212" i="4" s="1"/>
  <c r="I212" i="4"/>
  <c r="H213" i="4"/>
  <c r="L213" i="4" l="1"/>
  <c r="M213" i="4" s="1"/>
  <c r="N213" i="4" s="1"/>
  <c r="H214" i="4"/>
  <c r="I213" i="4"/>
  <c r="L214" i="4" l="1"/>
  <c r="M214" i="4" s="1"/>
  <c r="N214" i="4" s="1"/>
  <c r="H215" i="4"/>
  <c r="I214" i="4"/>
  <c r="L215" i="4" l="1"/>
  <c r="M215" i="4" s="1"/>
  <c r="N215" i="4" s="1"/>
  <c r="I215" i="4"/>
  <c r="H216" i="4"/>
  <c r="L216" i="4" l="1"/>
  <c r="M216" i="4" s="1"/>
  <c r="N216" i="4" s="1"/>
  <c r="H217" i="4"/>
  <c r="I216" i="4"/>
  <c r="L217" i="4" l="1"/>
  <c r="M217" i="4" s="1"/>
  <c r="N217" i="4" s="1"/>
  <c r="H218" i="4"/>
  <c r="I217" i="4"/>
  <c r="L218" i="4" l="1"/>
  <c r="M218" i="4" s="1"/>
  <c r="N218" i="4" s="1"/>
  <c r="I218" i="4"/>
  <c r="H219" i="4"/>
  <c r="L219" i="4" l="1"/>
  <c r="M219" i="4" s="1"/>
  <c r="N219" i="4" s="1"/>
  <c r="I219" i="4"/>
  <c r="H220" i="4"/>
  <c r="L220" i="4" l="1"/>
  <c r="M220" i="4" s="1"/>
  <c r="N220" i="4" s="1"/>
  <c r="H221" i="4"/>
  <c r="I220" i="4"/>
  <c r="L221" i="4" l="1"/>
  <c r="M221" i="4" s="1"/>
  <c r="N221" i="4" s="1"/>
  <c r="I221" i="4"/>
  <c r="H222" i="4"/>
  <c r="L222" i="4" l="1"/>
  <c r="M222" i="4" s="1"/>
  <c r="N222" i="4" s="1"/>
  <c r="I222" i="4"/>
  <c r="H223" i="4"/>
  <c r="L223" i="4" l="1"/>
  <c r="M223" i="4" s="1"/>
  <c r="N223" i="4" s="1"/>
  <c r="H224" i="4"/>
  <c r="I223" i="4"/>
  <c r="L224" i="4" l="1"/>
  <c r="M224" i="4" s="1"/>
  <c r="N224" i="4" s="1"/>
  <c r="H225" i="4"/>
  <c r="I224" i="4"/>
  <c r="L225" i="4" l="1"/>
  <c r="M225" i="4" s="1"/>
  <c r="N225" i="4" s="1"/>
  <c r="H226" i="4"/>
  <c r="I225" i="4"/>
  <c r="L226" i="4" l="1"/>
  <c r="M226" i="4" s="1"/>
  <c r="N226" i="4" s="1"/>
  <c r="H227" i="4"/>
  <c r="I226" i="4"/>
  <c r="L227" i="4" l="1"/>
  <c r="M227" i="4" s="1"/>
  <c r="N227" i="4" s="1"/>
  <c r="I227" i="4"/>
  <c r="H228" i="4"/>
  <c r="L228" i="4" l="1"/>
  <c r="M228" i="4" s="1"/>
  <c r="N228" i="4" s="1"/>
  <c r="I228" i="4"/>
  <c r="H229" i="4"/>
  <c r="L229" i="4" l="1"/>
  <c r="M229" i="4" s="1"/>
  <c r="N229" i="4" s="1"/>
  <c r="H230" i="4"/>
  <c r="I229" i="4"/>
  <c r="L230" i="4" l="1"/>
  <c r="M230" i="4" s="1"/>
  <c r="N230" i="4" s="1"/>
  <c r="I230" i="4"/>
  <c r="H231" i="4"/>
  <c r="L231" i="4" l="1"/>
  <c r="M231" i="4" s="1"/>
  <c r="N231" i="4" s="1"/>
  <c r="H232" i="4"/>
  <c r="I231" i="4"/>
  <c r="L232" i="4" l="1"/>
  <c r="M232" i="4" s="1"/>
  <c r="N232" i="4" s="1"/>
  <c r="H233" i="4"/>
  <c r="I232" i="4"/>
  <c r="L233" i="4" l="1"/>
  <c r="M233" i="4" s="1"/>
  <c r="N233" i="4" s="1"/>
  <c r="H234" i="4"/>
  <c r="I233" i="4"/>
  <c r="L234" i="4" l="1"/>
  <c r="M234" i="4" s="1"/>
  <c r="N234" i="4" s="1"/>
  <c r="I234" i="4"/>
  <c r="H235" i="4"/>
  <c r="L235" i="4" l="1"/>
  <c r="M235" i="4" s="1"/>
  <c r="N235" i="4" s="1"/>
  <c r="I235" i="4"/>
  <c r="H236" i="4"/>
  <c r="L236" i="4" l="1"/>
  <c r="M236" i="4" s="1"/>
  <c r="N236" i="4" s="1"/>
  <c r="H237" i="4"/>
  <c r="I236" i="4"/>
  <c r="L237" i="4" l="1"/>
  <c r="M237" i="4" s="1"/>
  <c r="N237" i="4" s="1"/>
  <c r="I237" i="4"/>
  <c r="H238" i="4"/>
  <c r="L238" i="4" l="1"/>
  <c r="M238" i="4" s="1"/>
  <c r="N238" i="4" s="1"/>
  <c r="I238" i="4"/>
  <c r="H239" i="4"/>
  <c r="L239" i="4" l="1"/>
  <c r="M239" i="4" s="1"/>
  <c r="N239" i="4" s="1"/>
  <c r="I239" i="4"/>
  <c r="H240" i="4"/>
  <c r="L240" i="4" l="1"/>
  <c r="M240" i="4" s="1"/>
  <c r="N240" i="4" s="1"/>
  <c r="I240" i="4"/>
  <c r="H241" i="4"/>
  <c r="L241" i="4" l="1"/>
  <c r="M241" i="4" s="1"/>
  <c r="N241" i="4" s="1"/>
  <c r="H242" i="4"/>
  <c r="I241" i="4"/>
  <c r="L242" i="4" l="1"/>
  <c r="M242" i="4" s="1"/>
  <c r="N242" i="4" s="1"/>
  <c r="H243" i="4"/>
  <c r="I242" i="4"/>
  <c r="L243" i="4" l="1"/>
  <c r="M243" i="4" s="1"/>
  <c r="N243" i="4" s="1"/>
  <c r="I243" i="4"/>
  <c r="H244" i="4"/>
  <c r="L244" i="4" l="1"/>
  <c r="M244" i="4" s="1"/>
  <c r="N244" i="4" s="1"/>
  <c r="I244" i="4"/>
  <c r="H245" i="4"/>
  <c r="L245" i="4" l="1"/>
  <c r="M245" i="4" s="1"/>
  <c r="N245" i="4" s="1"/>
  <c r="I245" i="4"/>
  <c r="H246" i="4"/>
  <c r="L246" i="4" l="1"/>
  <c r="M246" i="4" s="1"/>
  <c r="N246" i="4" s="1"/>
  <c r="H247" i="4"/>
  <c r="I246" i="4"/>
  <c r="L247" i="4" l="1"/>
  <c r="M247" i="4" s="1"/>
  <c r="N247" i="4" s="1"/>
  <c r="I247" i="4"/>
  <c r="H248" i="4"/>
  <c r="L248" i="4" l="1"/>
  <c r="M248" i="4" s="1"/>
  <c r="N248" i="4" s="1"/>
  <c r="H249" i="4"/>
  <c r="I248" i="4"/>
  <c r="L249" i="4" l="1"/>
  <c r="M249" i="4" s="1"/>
  <c r="N249" i="4" s="1"/>
  <c r="H250" i="4"/>
  <c r="I249" i="4"/>
  <c r="L250" i="4" l="1"/>
  <c r="M250" i="4" s="1"/>
  <c r="N250" i="4" s="1"/>
  <c r="H251" i="4"/>
  <c r="I250" i="4"/>
  <c r="L251" i="4" l="1"/>
  <c r="M251" i="4" s="1"/>
  <c r="N251" i="4" s="1"/>
  <c r="I251" i="4"/>
  <c r="H252" i="4"/>
  <c r="L252" i="4" l="1"/>
  <c r="M252" i="4" s="1"/>
  <c r="N252" i="4" s="1"/>
  <c r="I252" i="4"/>
  <c r="H253" i="4"/>
  <c r="L253" i="4" l="1"/>
  <c r="M253" i="4" s="1"/>
  <c r="N253" i="4" s="1"/>
  <c r="I253" i="4"/>
  <c r="H254" i="4"/>
  <c r="L254" i="4" l="1"/>
  <c r="M254" i="4" s="1"/>
  <c r="N254" i="4" s="1"/>
  <c r="I254" i="4"/>
  <c r="H255" i="4"/>
  <c r="L255" i="4" l="1"/>
  <c r="M255" i="4" s="1"/>
  <c r="N255" i="4" s="1"/>
  <c r="I255" i="4"/>
  <c r="H256" i="4"/>
  <c r="L256" i="4" l="1"/>
  <c r="M256" i="4" s="1"/>
  <c r="N256" i="4" s="1"/>
  <c r="H257" i="4"/>
  <c r="I256" i="4"/>
  <c r="L257" i="4" l="1"/>
  <c r="M257" i="4" s="1"/>
  <c r="N257" i="4" s="1"/>
  <c r="I257" i="4"/>
  <c r="H258" i="4"/>
  <c r="L258" i="4" l="1"/>
  <c r="M258" i="4" s="1"/>
  <c r="N258" i="4" s="1"/>
  <c r="H259" i="4"/>
  <c r="I258" i="4"/>
  <c r="L259" i="4" l="1"/>
  <c r="M259" i="4" s="1"/>
  <c r="N259" i="4" s="1"/>
  <c r="I259" i="4"/>
  <c r="H260" i="4"/>
  <c r="L260" i="4" l="1"/>
  <c r="M260" i="4" s="1"/>
  <c r="N260" i="4" s="1"/>
  <c r="I260" i="4"/>
  <c r="H261" i="4"/>
  <c r="L261" i="4" l="1"/>
  <c r="M261" i="4" s="1"/>
  <c r="N261" i="4" s="1"/>
  <c r="H262" i="4"/>
  <c r="I261" i="4"/>
  <c r="L262" i="4" l="1"/>
  <c r="M262" i="4" s="1"/>
  <c r="N262" i="4" s="1"/>
  <c r="H263" i="4"/>
  <c r="I262" i="4"/>
  <c r="L263" i="4" l="1"/>
  <c r="M263" i="4" s="1"/>
  <c r="N263" i="4" s="1"/>
  <c r="H264" i="4"/>
  <c r="I263" i="4"/>
  <c r="L264" i="4" l="1"/>
  <c r="M264" i="4" s="1"/>
  <c r="N264" i="4" s="1"/>
  <c r="I264" i="4"/>
  <c r="H265" i="4"/>
  <c r="L265" i="4" l="1"/>
  <c r="M265" i="4" s="1"/>
  <c r="N265" i="4" s="1"/>
  <c r="I265" i="4"/>
  <c r="H266" i="4"/>
  <c r="L266" i="4" l="1"/>
  <c r="M266" i="4" s="1"/>
  <c r="N266" i="4" s="1"/>
  <c r="I266" i="4"/>
  <c r="H267" i="4"/>
  <c r="L267" i="4" l="1"/>
  <c r="M267" i="4" s="1"/>
  <c r="N267" i="4" s="1"/>
  <c r="H268" i="4"/>
  <c r="I267" i="4"/>
  <c r="L268" i="4" l="1"/>
  <c r="M268" i="4" s="1"/>
  <c r="N268" i="4" s="1"/>
  <c r="I268" i="4"/>
  <c r="H269" i="4"/>
  <c r="L269" i="4" l="1"/>
  <c r="M269" i="4" s="1"/>
  <c r="N269" i="4" s="1"/>
  <c r="I269" i="4"/>
  <c r="H270" i="4"/>
  <c r="L270" i="4" l="1"/>
  <c r="M270" i="4" s="1"/>
  <c r="N270" i="4" s="1"/>
  <c r="H271" i="4"/>
  <c r="I270" i="4"/>
  <c r="L271" i="4" l="1"/>
  <c r="M271" i="4" s="1"/>
  <c r="N271" i="4" s="1"/>
  <c r="I271" i="4"/>
  <c r="H272" i="4"/>
  <c r="L272" i="4" l="1"/>
  <c r="M272" i="4" s="1"/>
  <c r="N272" i="4" s="1"/>
  <c r="H273" i="4"/>
  <c r="I272" i="4"/>
  <c r="L273" i="4" l="1"/>
  <c r="M273" i="4" s="1"/>
  <c r="N273" i="4" s="1"/>
  <c r="I273" i="4"/>
  <c r="H274" i="4"/>
  <c r="L274" i="4" l="1"/>
  <c r="M274" i="4" s="1"/>
  <c r="N274" i="4" s="1"/>
  <c r="I274" i="4"/>
  <c r="H275" i="4"/>
  <c r="L275" i="4" l="1"/>
  <c r="M275" i="4" s="1"/>
  <c r="N275" i="4" s="1"/>
  <c r="H276" i="4"/>
  <c r="I275" i="4"/>
  <c r="L276" i="4" l="1"/>
  <c r="M276" i="4" s="1"/>
  <c r="N276" i="4" s="1"/>
  <c r="H277" i="4"/>
  <c r="I276" i="4"/>
  <c r="L277" i="4" l="1"/>
  <c r="M277" i="4" s="1"/>
  <c r="N277" i="4" s="1"/>
  <c r="H278" i="4"/>
  <c r="I277" i="4"/>
  <c r="L278" i="4" l="1"/>
  <c r="M278" i="4" s="1"/>
  <c r="N278" i="4" s="1"/>
  <c r="I278" i="4"/>
  <c r="H279" i="4"/>
  <c r="L279" i="4" l="1"/>
  <c r="M279" i="4" s="1"/>
  <c r="N279" i="4" s="1"/>
  <c r="H280" i="4"/>
  <c r="I279" i="4"/>
  <c r="L280" i="4" l="1"/>
  <c r="M280" i="4" s="1"/>
  <c r="N280" i="4" s="1"/>
  <c r="H281" i="4"/>
  <c r="I280" i="4"/>
  <c r="L281" i="4" l="1"/>
  <c r="M281" i="4" s="1"/>
  <c r="N281" i="4" s="1"/>
  <c r="H282" i="4"/>
  <c r="I281" i="4"/>
  <c r="L282" i="4" l="1"/>
  <c r="M282" i="4" s="1"/>
  <c r="N282" i="4" s="1"/>
  <c r="H283" i="4"/>
  <c r="I282" i="4"/>
  <c r="L283" i="4" l="1"/>
  <c r="M283" i="4" s="1"/>
  <c r="N283" i="4" s="1"/>
  <c r="H284" i="4"/>
  <c r="I283" i="4"/>
  <c r="L284" i="4" l="1"/>
  <c r="M284" i="4" s="1"/>
  <c r="N284" i="4" s="1"/>
  <c r="H285" i="4"/>
  <c r="I284" i="4"/>
  <c r="L285" i="4" l="1"/>
  <c r="M285" i="4" s="1"/>
  <c r="N285" i="4" s="1"/>
  <c r="I285" i="4"/>
  <c r="H286" i="4"/>
  <c r="L286" i="4" l="1"/>
  <c r="M286" i="4" s="1"/>
  <c r="N286" i="4" s="1"/>
  <c r="H287" i="4"/>
  <c r="I286" i="4"/>
  <c r="L287" i="4" l="1"/>
  <c r="M287" i="4" s="1"/>
  <c r="N287" i="4" s="1"/>
  <c r="H288" i="4"/>
  <c r="I287" i="4"/>
  <c r="L288" i="4" l="1"/>
  <c r="M288" i="4" s="1"/>
  <c r="N288" i="4" s="1"/>
  <c r="H289" i="4"/>
  <c r="I288" i="4"/>
  <c r="L289" i="4" l="1"/>
  <c r="M289" i="4" s="1"/>
  <c r="N289" i="4" s="1"/>
  <c r="I289" i="4"/>
  <c r="H290" i="4"/>
  <c r="L290" i="4" l="1"/>
  <c r="M290" i="4" s="1"/>
  <c r="N290" i="4" s="1"/>
  <c r="H291" i="4"/>
  <c r="I290" i="4"/>
  <c r="L291" i="4" l="1"/>
  <c r="M291" i="4" s="1"/>
  <c r="N291" i="4" s="1"/>
  <c r="H292" i="4"/>
  <c r="I291" i="4"/>
  <c r="L292" i="4" l="1"/>
  <c r="M292" i="4" s="1"/>
  <c r="N292" i="4" s="1"/>
  <c r="H293" i="4"/>
  <c r="I292" i="4"/>
  <c r="L293" i="4" l="1"/>
  <c r="M293" i="4" s="1"/>
  <c r="N293" i="4" s="1"/>
  <c r="H294" i="4"/>
  <c r="I293" i="4"/>
  <c r="L294" i="4" l="1"/>
  <c r="M294" i="4" s="1"/>
  <c r="N294" i="4" s="1"/>
  <c r="I294" i="4"/>
  <c r="H295" i="4"/>
  <c r="L295" i="4" l="1"/>
  <c r="M295" i="4" s="1"/>
  <c r="N295" i="4" s="1"/>
  <c r="I295" i="4"/>
  <c r="H296" i="4"/>
  <c r="L296" i="4" l="1"/>
  <c r="M296" i="4" s="1"/>
  <c r="N296" i="4" s="1"/>
  <c r="H297" i="4"/>
  <c r="I296" i="4"/>
  <c r="L297" i="4" l="1"/>
  <c r="M297" i="4" s="1"/>
  <c r="N297" i="4" s="1"/>
  <c r="I297" i="4"/>
  <c r="H298" i="4"/>
  <c r="L298" i="4" l="1"/>
  <c r="M298" i="4" s="1"/>
  <c r="N298" i="4" s="1"/>
  <c r="H299" i="4"/>
  <c r="I298" i="4"/>
  <c r="L299" i="4" l="1"/>
  <c r="M299" i="4" s="1"/>
  <c r="N299" i="4" s="1"/>
  <c r="I299" i="4"/>
  <c r="H300" i="4"/>
  <c r="L300" i="4" l="1"/>
  <c r="M300" i="4" s="1"/>
  <c r="N300" i="4" s="1"/>
  <c r="H301" i="4"/>
  <c r="I300" i="4"/>
  <c r="L301" i="4" l="1"/>
  <c r="M301" i="4" s="1"/>
  <c r="N301" i="4" s="1"/>
  <c r="H302" i="4"/>
  <c r="I301" i="4"/>
  <c r="L302" i="4" l="1"/>
  <c r="M302" i="4" s="1"/>
  <c r="N302" i="4" s="1"/>
  <c r="H303" i="4"/>
  <c r="I302" i="4"/>
  <c r="L303" i="4" l="1"/>
  <c r="M303" i="4" s="1"/>
  <c r="N303" i="4" s="1"/>
  <c r="H304" i="4"/>
  <c r="I303" i="4"/>
  <c r="L304" i="4" l="1"/>
  <c r="M304" i="4" s="1"/>
  <c r="N304" i="4" s="1"/>
  <c r="H305" i="4"/>
  <c r="I304" i="4"/>
  <c r="L305" i="4" l="1"/>
  <c r="M305" i="4" s="1"/>
  <c r="N305" i="4" s="1"/>
  <c r="I305" i="4"/>
  <c r="H306" i="4"/>
  <c r="L306" i="4" l="1"/>
  <c r="M306" i="4" s="1"/>
  <c r="N306" i="4" s="1"/>
  <c r="H307" i="4"/>
  <c r="I306" i="4"/>
  <c r="L307" i="4" l="1"/>
  <c r="M307" i="4" s="1"/>
  <c r="N307" i="4" s="1"/>
  <c r="H308" i="4"/>
  <c r="I307" i="4"/>
  <c r="L308" i="4" l="1"/>
  <c r="M308" i="4" s="1"/>
  <c r="N308" i="4" s="1"/>
  <c r="H309" i="4"/>
  <c r="I308" i="4"/>
  <c r="L309" i="4" l="1"/>
  <c r="M309" i="4" s="1"/>
  <c r="N309" i="4" s="1"/>
  <c r="H310" i="4"/>
  <c r="I309" i="4"/>
  <c r="L310" i="4" l="1"/>
  <c r="M310" i="4" s="1"/>
  <c r="N310" i="4" s="1"/>
  <c r="I310" i="4"/>
  <c r="H311" i="4"/>
  <c r="L311" i="4" l="1"/>
  <c r="M311" i="4" s="1"/>
  <c r="N311" i="4" s="1"/>
  <c r="I311" i="4"/>
  <c r="H312" i="4"/>
  <c r="L312" i="4" l="1"/>
  <c r="M312" i="4" s="1"/>
  <c r="N312" i="4" s="1"/>
  <c r="I312" i="4"/>
  <c r="H313" i="4"/>
  <c r="L313" i="4" l="1"/>
  <c r="M313" i="4" s="1"/>
  <c r="N313" i="4" s="1"/>
  <c r="I313" i="4"/>
  <c r="H314" i="4"/>
  <c r="L314" i="4" l="1"/>
  <c r="M314" i="4" s="1"/>
  <c r="N314" i="4" s="1"/>
  <c r="H315" i="4"/>
  <c r="I314" i="4"/>
  <c r="L315" i="4" l="1"/>
  <c r="M315" i="4" s="1"/>
  <c r="N315" i="4" s="1"/>
  <c r="H316" i="4"/>
  <c r="I315" i="4"/>
  <c r="L316" i="4" l="1"/>
  <c r="M316" i="4" s="1"/>
  <c r="N316" i="4" s="1"/>
  <c r="H317" i="4"/>
  <c r="I316" i="4"/>
  <c r="L317" i="4" l="1"/>
  <c r="M317" i="4" s="1"/>
  <c r="N317" i="4" s="1"/>
  <c r="I317" i="4"/>
  <c r="H318" i="4"/>
  <c r="L318" i="4" l="1"/>
  <c r="M318" i="4" s="1"/>
  <c r="N318" i="4" s="1"/>
  <c r="I318" i="4"/>
  <c r="H319" i="4"/>
  <c r="L319" i="4" l="1"/>
  <c r="M319" i="4" s="1"/>
  <c r="N319" i="4" s="1"/>
  <c r="H320" i="4"/>
  <c r="I319" i="4"/>
  <c r="L320" i="4" l="1"/>
  <c r="M320" i="4" s="1"/>
  <c r="N320" i="4" s="1"/>
  <c r="I320" i="4"/>
  <c r="H321" i="4"/>
  <c r="L321" i="4" l="1"/>
  <c r="M321" i="4" s="1"/>
  <c r="N321" i="4" s="1"/>
  <c r="I321" i="4"/>
  <c r="H322" i="4"/>
  <c r="L322" i="4" l="1"/>
  <c r="M322" i="4" s="1"/>
  <c r="N322" i="4" s="1"/>
  <c r="H323" i="4"/>
  <c r="I322" i="4"/>
  <c r="L323" i="4" l="1"/>
  <c r="M323" i="4" s="1"/>
  <c r="N323" i="4" s="1"/>
  <c r="H324" i="4"/>
  <c r="I323" i="4"/>
  <c r="L324" i="4" l="1"/>
  <c r="M324" i="4" s="1"/>
  <c r="N324" i="4" s="1"/>
  <c r="H325" i="4"/>
  <c r="I324" i="4"/>
  <c r="L325" i="4" l="1"/>
  <c r="M325" i="4" s="1"/>
  <c r="N325" i="4" s="1"/>
  <c r="H326" i="4"/>
  <c r="I325" i="4"/>
  <c r="L326" i="4" l="1"/>
  <c r="M326" i="4" s="1"/>
  <c r="N326" i="4" s="1"/>
  <c r="I326" i="4"/>
  <c r="H327" i="4"/>
  <c r="L327" i="4" l="1"/>
  <c r="M327" i="4" s="1"/>
  <c r="N327" i="4" s="1"/>
  <c r="I327" i="4"/>
  <c r="H328" i="4"/>
  <c r="L328" i="4" l="1"/>
  <c r="M328" i="4" s="1"/>
  <c r="N328" i="4" s="1"/>
  <c r="I328" i="4"/>
  <c r="H329" i="4"/>
  <c r="L329" i="4" l="1"/>
  <c r="M329" i="4" s="1"/>
  <c r="N329" i="4" s="1"/>
  <c r="H330" i="4"/>
  <c r="I329" i="4"/>
  <c r="L330" i="4" l="1"/>
  <c r="M330" i="4" s="1"/>
  <c r="N330" i="4" s="1"/>
  <c r="H331" i="4"/>
  <c r="I330" i="4"/>
  <c r="L331" i="4" l="1"/>
  <c r="M331" i="4" s="1"/>
  <c r="N331" i="4" s="1"/>
  <c r="H332" i="4"/>
  <c r="I331" i="4"/>
  <c r="L332" i="4" l="1"/>
  <c r="M332" i="4" s="1"/>
  <c r="N332" i="4" s="1"/>
  <c r="H333" i="4"/>
  <c r="I332" i="4"/>
  <c r="L333" i="4" l="1"/>
  <c r="M333" i="4" s="1"/>
  <c r="N333" i="4" s="1"/>
  <c r="H334" i="4"/>
  <c r="I333" i="4"/>
  <c r="L334" i="4" l="1"/>
  <c r="M334" i="4" s="1"/>
  <c r="N334" i="4" s="1"/>
  <c r="H335" i="4"/>
  <c r="I334" i="4"/>
  <c r="L335" i="4" l="1"/>
  <c r="M335" i="4" s="1"/>
  <c r="N335" i="4" s="1"/>
  <c r="H336" i="4"/>
  <c r="I335" i="4"/>
  <c r="L336" i="4" l="1"/>
  <c r="M336" i="4" s="1"/>
  <c r="N336" i="4" s="1"/>
  <c r="I336" i="4"/>
  <c r="H337" i="4"/>
  <c r="L337" i="4" l="1"/>
  <c r="M337" i="4" s="1"/>
  <c r="N337" i="4" s="1"/>
  <c r="H338" i="4"/>
  <c r="I337" i="4"/>
  <c r="L338" i="4" l="1"/>
  <c r="M338" i="4" s="1"/>
  <c r="N338" i="4" s="1"/>
  <c r="H339" i="4"/>
  <c r="I338" i="4"/>
  <c r="L339" i="4" l="1"/>
  <c r="M339" i="4" s="1"/>
  <c r="N339" i="4" s="1"/>
  <c r="H340" i="4"/>
  <c r="I339" i="4"/>
  <c r="L340" i="4" l="1"/>
  <c r="M340" i="4" s="1"/>
  <c r="N340" i="4" s="1"/>
  <c r="I340" i="4"/>
  <c r="H341" i="4"/>
  <c r="L341" i="4" l="1"/>
  <c r="M341" i="4" s="1"/>
  <c r="N341" i="4" s="1"/>
  <c r="H342" i="4"/>
  <c r="I341" i="4"/>
  <c r="L342" i="4" l="1"/>
  <c r="M342" i="4" s="1"/>
  <c r="N342" i="4" s="1"/>
  <c r="H343" i="4"/>
  <c r="I342" i="4"/>
  <c r="L343" i="4" l="1"/>
  <c r="M343" i="4" s="1"/>
  <c r="N343" i="4" s="1"/>
  <c r="H344" i="4"/>
  <c r="I343" i="4"/>
  <c r="L344" i="4" l="1"/>
  <c r="M344" i="4" s="1"/>
  <c r="N344" i="4" s="1"/>
  <c r="H345" i="4"/>
  <c r="I344" i="4"/>
  <c r="L345" i="4" l="1"/>
  <c r="M345" i="4" s="1"/>
  <c r="N345" i="4" s="1"/>
  <c r="H346" i="4"/>
  <c r="I345" i="4"/>
  <c r="L346" i="4" l="1"/>
  <c r="M346" i="4" s="1"/>
  <c r="N346" i="4" s="1"/>
  <c r="I346" i="4"/>
  <c r="H347" i="4"/>
  <c r="L347" i="4" l="1"/>
  <c r="M347" i="4" s="1"/>
  <c r="N347" i="4" s="1"/>
  <c r="I347" i="4"/>
  <c r="H348" i="4"/>
  <c r="L348" i="4" l="1"/>
  <c r="M348" i="4" s="1"/>
  <c r="N348" i="4" s="1"/>
  <c r="H349" i="4"/>
  <c r="I348" i="4"/>
  <c r="L349" i="4" l="1"/>
  <c r="M349" i="4" s="1"/>
  <c r="N349" i="4" s="1"/>
  <c r="I349" i="4"/>
  <c r="H350" i="4"/>
  <c r="L350" i="4" l="1"/>
  <c r="M350" i="4" s="1"/>
  <c r="N350" i="4" s="1"/>
  <c r="H351" i="4"/>
  <c r="I350" i="4"/>
  <c r="L351" i="4" l="1"/>
  <c r="M351" i="4" s="1"/>
  <c r="N351" i="4" s="1"/>
  <c r="H352" i="4"/>
  <c r="I351" i="4"/>
  <c r="L352" i="4" l="1"/>
  <c r="M352" i="4" s="1"/>
  <c r="N352" i="4" s="1"/>
  <c r="I352" i="4"/>
  <c r="H353" i="4"/>
  <c r="L353" i="4" l="1"/>
  <c r="M353" i="4" s="1"/>
  <c r="N353" i="4" s="1"/>
  <c r="I353" i="4"/>
  <c r="H354" i="4"/>
  <c r="L354" i="4" l="1"/>
  <c r="M354" i="4" s="1"/>
  <c r="N354" i="4" s="1"/>
  <c r="I354" i="4"/>
  <c r="H355" i="4"/>
  <c r="L355" i="4" l="1"/>
  <c r="M355" i="4" s="1"/>
  <c r="N355" i="4" s="1"/>
  <c r="H356" i="4"/>
  <c r="I355" i="4"/>
  <c r="L356" i="4" l="1"/>
  <c r="M356" i="4" s="1"/>
  <c r="N356" i="4" s="1"/>
  <c r="H357" i="4"/>
  <c r="I356" i="4"/>
  <c r="L357" i="4" l="1"/>
  <c r="M357" i="4" s="1"/>
  <c r="N357" i="4" s="1"/>
  <c r="H358" i="4"/>
  <c r="I357" i="4"/>
  <c r="L358" i="4" l="1"/>
  <c r="M358" i="4" s="1"/>
  <c r="N358" i="4" s="1"/>
  <c r="H359" i="4"/>
  <c r="I358" i="4"/>
  <c r="L359" i="4" l="1"/>
  <c r="M359" i="4" s="1"/>
  <c r="N359" i="4" s="1"/>
  <c r="I359" i="4"/>
  <c r="H360" i="4"/>
  <c r="L360" i="4" l="1"/>
  <c r="M360" i="4" s="1"/>
  <c r="N360" i="4" s="1"/>
  <c r="H361" i="4"/>
  <c r="I360" i="4"/>
  <c r="L361" i="4" l="1"/>
  <c r="M361" i="4" s="1"/>
  <c r="N361" i="4" s="1"/>
  <c r="H362" i="4"/>
  <c r="I361" i="4"/>
  <c r="L362" i="4" l="1"/>
  <c r="M362" i="4" s="1"/>
  <c r="N362" i="4" s="1"/>
  <c r="H363" i="4"/>
  <c r="I362" i="4"/>
  <c r="L363" i="4" l="1"/>
  <c r="M363" i="4" s="1"/>
  <c r="N363" i="4" s="1"/>
  <c r="I363" i="4"/>
  <c r="H364" i="4"/>
  <c r="L364" i="4" l="1"/>
  <c r="M364" i="4" s="1"/>
  <c r="N364" i="4" s="1"/>
  <c r="H365" i="4"/>
  <c r="I364" i="4"/>
  <c r="L365" i="4" l="1"/>
  <c r="M365" i="4" s="1"/>
  <c r="N365" i="4" s="1"/>
  <c r="H366" i="4"/>
  <c r="I365" i="4"/>
  <c r="L366" i="4" l="1"/>
  <c r="M366" i="4" s="1"/>
  <c r="N366" i="4" s="1"/>
  <c r="I366" i="4"/>
  <c r="O2" i="4" l="1"/>
  <c r="C42" i="7" s="1"/>
  <c r="C31" i="7" s="1"/>
  <c r="C43" i="7" l="1"/>
</calcChain>
</file>

<file path=xl/sharedStrings.xml><?xml version="1.0" encoding="utf-8"?>
<sst xmlns="http://schemas.openxmlformats.org/spreadsheetml/2006/main" count="141" uniqueCount="66">
  <si>
    <t>Select staff group</t>
  </si>
  <si>
    <t>Professional/grade 6-8 research staff - 8 years service or more - 28 days</t>
  </si>
  <si>
    <t>Leave carried forward from previous year in hours</t>
  </si>
  <si>
    <t>Additional leave purchased in hours</t>
  </si>
  <si>
    <t>If calculating leave for a part year, please enter the start and end dates:</t>
  </si>
  <si>
    <t>Start date</t>
  </si>
  <si>
    <t>End date</t>
  </si>
  <si>
    <t>Enter contractual hours per week</t>
  </si>
  <si>
    <t>Hours worked per day</t>
  </si>
  <si>
    <t>Monday</t>
  </si>
  <si>
    <t>Tuesday</t>
  </si>
  <si>
    <t>Wednesday</t>
  </si>
  <si>
    <t>Thursday</t>
  </si>
  <si>
    <t>Friday</t>
  </si>
  <si>
    <t>Total hours</t>
  </si>
  <si>
    <t>Annual leave entitlement (bookable hours)</t>
  </si>
  <si>
    <t>Full-time equivalent, full-year leave entitlement</t>
  </si>
  <si>
    <t>Full-time equivalent, full-year entitlement for bank holidays</t>
  </si>
  <si>
    <t>Total full-time equivalent, full year entitlement</t>
  </si>
  <si>
    <t>Pro-rated, full-year leave entitlement</t>
  </si>
  <si>
    <t>Pro-rated, full-year entitlement for bank holidays</t>
  </si>
  <si>
    <t>Total pro-rated, full-year entitlement</t>
  </si>
  <si>
    <t>Pro-rated, part year leave entitlement</t>
  </si>
  <si>
    <t>Pro-rated, part-year bank holiday entitlement</t>
  </si>
  <si>
    <t>Total pro-rated, part-year entitlement</t>
  </si>
  <si>
    <t>Bank holiday hours to deduct</t>
  </si>
  <si>
    <t>Adjustment to make in Portal for annual leave</t>
  </si>
  <si>
    <t>Please use this calculator if you work full time without compressed hours.</t>
  </si>
  <si>
    <t>Professional/grade 6-8 research staff - 6 to 8 years service - 27 days</t>
  </si>
  <si>
    <t>Leave carried forward from previous year in days</t>
  </si>
  <si>
    <t>Additional leave purchased in days</t>
  </si>
  <si>
    <t>Annual leave entitlement (bookable days)</t>
  </si>
  <si>
    <t>Days</t>
  </si>
  <si>
    <t>Hours entered</t>
  </si>
  <si>
    <t>Staff groups</t>
  </si>
  <si>
    <t>FT entitlement in days</t>
  </si>
  <si>
    <t>Service brackets</t>
  </si>
  <si>
    <t>Additional leave</t>
  </si>
  <si>
    <t>Leave in hours or days</t>
  </si>
  <si>
    <t>Professional/grade 6-8 research staff - less than 3 years service - 25 days</t>
  </si>
  <si>
    <t>Less than 3</t>
  </si>
  <si>
    <t>Hours</t>
  </si>
  <si>
    <t>Professional/grade 6-8 research staff - 3 to 5 years service - 26 days</t>
  </si>
  <si>
    <t>3 to 5</t>
  </si>
  <si>
    <t>6 to 8</t>
  </si>
  <si>
    <t>9 or more</t>
  </si>
  <si>
    <t>Hours worked</t>
  </si>
  <si>
    <t>Sum of hours to deduct</t>
  </si>
  <si>
    <t>Dates</t>
  </si>
  <si>
    <t>Hours worked per day - week 1</t>
  </si>
  <si>
    <t>Hours worked per day - week 2</t>
  </si>
  <si>
    <t>Day format</t>
  </si>
  <si>
    <t>During week commencing 01/09, will the employee be working their week one or week two pattern?</t>
  </si>
  <si>
    <t>Week one</t>
  </si>
  <si>
    <t>Week two</t>
  </si>
  <si>
    <t>Does 1 September 2025 fall in week one or week two?</t>
  </si>
  <si>
    <t>Bank holiday?</t>
  </si>
  <si>
    <t>Hours to deduct</t>
  </si>
  <si>
    <t>Day code</t>
  </si>
  <si>
    <t>Hours to deduct adjusted</t>
  </si>
  <si>
    <t>Please use this calculator if you work part time or compressed hours, with the same working pattern every week</t>
  </si>
  <si>
    <t>Please use this calculator if you work a two week working pattern such as a 9 day fortnight</t>
  </si>
  <si>
    <r>
      <t>Week 1 - Hours worked per day</t>
    </r>
    <r>
      <rPr>
        <sz val="12"/>
        <color theme="1"/>
        <rFont val="Calibri"/>
        <family val="2"/>
      </rPr>
      <t xml:space="preserve">
</t>
    </r>
    <r>
      <rPr>
        <i/>
        <sz val="12"/>
        <color theme="1"/>
        <rFont val="Calibri"/>
        <family val="2"/>
      </rPr>
      <t>Detail the hours that the employee works in the first week of their working pattern</t>
    </r>
  </si>
  <si>
    <r>
      <t xml:space="preserve">Week 2 - Hours worked per day
</t>
    </r>
    <r>
      <rPr>
        <i/>
        <sz val="12"/>
        <color theme="1"/>
        <rFont val="Calibri"/>
        <family val="2"/>
      </rPr>
      <t>Detail the hours that the employee works in the second week of their working pattern</t>
    </r>
  </si>
  <si>
    <r>
      <t xml:space="preserve">Enter average contractual hours per week 
</t>
    </r>
    <r>
      <rPr>
        <i/>
        <sz val="12"/>
        <color theme="1"/>
        <rFont val="Calibri"/>
        <family val="2"/>
      </rPr>
      <t>(sum of hours worked by employee over two weeks divided by 2)</t>
    </r>
  </si>
  <si>
    <t>Bank holidays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</si>
</sst>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d/m/yy"/>
    <numFmt numFmtId="166" formatCode="ddd"/>
    <numFmt numFmtId="167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4"/>
      <color theme="1"/>
      <name val="Calibri"/>
      <family val="2"/>
    </font>
    <font>
      <i/>
      <sz val="12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8" tint="0.59999389629810485"/>
        <bgColor theme="9"/>
      </patternFill>
    </fill>
    <fill>
      <patternFill patternType="solid">
        <fgColor theme="7" tint="0.59999389629810485"/>
        <bgColor theme="6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5" fillId="3" borderId="0" xfId="0" applyFont="1" applyFill="1" applyAlignment="1" applyProtection="1">
      <alignment wrapText="1"/>
      <protection locked="0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4" borderId="0" xfId="0" applyFont="1" applyFill="1" applyAlignment="1">
      <alignment wrapText="1"/>
    </xf>
    <xf numFmtId="164" fontId="2" fillId="4" borderId="0" xfId="0" applyNumberFormat="1" applyFont="1" applyFill="1" applyAlignment="1">
      <alignment horizontal="right" wrapText="1"/>
    </xf>
    <xf numFmtId="0" fontId="6" fillId="3" borderId="0" xfId="0" applyFont="1" applyFill="1" applyAlignment="1" applyProtection="1">
      <alignment wrapText="1"/>
      <protection locked="0"/>
    </xf>
    <xf numFmtId="0" fontId="7" fillId="3" borderId="0" xfId="0" applyFont="1" applyFill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0" fontId="2" fillId="4" borderId="0" xfId="0" applyFont="1" applyFill="1" applyAlignment="1">
      <alignment horizontal="right" wrapText="1"/>
    </xf>
    <xf numFmtId="14" fontId="2" fillId="0" borderId="0" xfId="0" applyNumberFormat="1" applyFont="1"/>
    <xf numFmtId="0" fontId="2" fillId="0" borderId="0" xfId="0" applyFont="1"/>
    <xf numFmtId="165" fontId="2" fillId="0" borderId="0" xfId="0" applyNumberFormat="1" applyFont="1"/>
    <xf numFmtId="0" fontId="2" fillId="3" borderId="0" xfId="0" applyFont="1" applyFill="1" applyAlignment="1">
      <alignment wrapText="1"/>
    </xf>
    <xf numFmtId="14" fontId="2" fillId="3" borderId="0" xfId="0" applyNumberFormat="1" applyFont="1" applyFill="1"/>
    <xf numFmtId="0" fontId="2" fillId="3" borderId="0" xfId="0" applyFont="1" applyFill="1"/>
    <xf numFmtId="0" fontId="7" fillId="3" borderId="0" xfId="0" applyFont="1" applyFill="1"/>
    <xf numFmtId="0" fontId="7" fillId="0" borderId="0" xfId="0" applyFont="1"/>
    <xf numFmtId="14" fontId="7" fillId="0" borderId="0" xfId="0" applyNumberFormat="1" applyFont="1"/>
    <xf numFmtId="165" fontId="7" fillId="0" borderId="0" xfId="0" applyNumberFormat="1" applyFont="1"/>
    <xf numFmtId="0" fontId="1" fillId="5" borderId="0" xfId="0" applyFont="1" applyFill="1" applyAlignment="1" applyProtection="1">
      <alignment wrapText="1"/>
      <protection locked="0"/>
    </xf>
    <xf numFmtId="0" fontId="2" fillId="5" borderId="0" xfId="0" applyFont="1" applyFill="1" applyAlignment="1" applyProtection="1">
      <alignment wrapText="1"/>
      <protection locked="0"/>
    </xf>
    <xf numFmtId="165" fontId="2" fillId="5" borderId="0" xfId="0" applyNumberFormat="1" applyFont="1" applyFill="1" applyAlignment="1" applyProtection="1">
      <alignment wrapText="1"/>
      <protection locked="0"/>
    </xf>
    <xf numFmtId="0" fontId="4" fillId="6" borderId="0" xfId="0" applyFont="1" applyFill="1" applyAlignment="1">
      <alignment wrapText="1"/>
    </xf>
    <xf numFmtId="14" fontId="1" fillId="5" borderId="0" xfId="0" applyNumberFormat="1" applyFont="1" applyFill="1" applyAlignment="1" applyProtection="1">
      <alignment wrapText="1"/>
      <protection locked="0"/>
    </xf>
    <xf numFmtId="164" fontId="4" fillId="6" borderId="0" xfId="0" applyNumberFormat="1" applyFont="1" applyFill="1" applyAlignment="1">
      <alignment wrapText="1"/>
    </xf>
    <xf numFmtId="0" fontId="1" fillId="6" borderId="0" xfId="0" applyFont="1" applyFill="1" applyAlignment="1">
      <alignment wrapText="1"/>
    </xf>
    <xf numFmtId="164" fontId="1" fillId="6" borderId="0" xfId="0" applyNumberFormat="1" applyFont="1" applyFill="1" applyAlignment="1">
      <alignment horizontal="right" wrapText="1"/>
    </xf>
    <xf numFmtId="166" fontId="7" fillId="0" borderId="0" xfId="0" applyNumberFormat="1" applyFont="1"/>
    <xf numFmtId="14" fontId="0" fillId="0" borderId="0" xfId="0" applyNumberFormat="1"/>
    <xf numFmtId="166" fontId="0" fillId="0" borderId="0" xfId="0" applyNumberFormat="1"/>
    <xf numFmtId="0" fontId="0" fillId="0" borderId="0" xfId="0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3" fillId="7" borderId="0" xfId="0" applyFont="1" applyFill="1"/>
    <xf numFmtId="0" fontId="9" fillId="7" borderId="0" xfId="0" applyFont="1" applyFill="1" applyAlignment="1">
      <alignment wrapText="1"/>
    </xf>
    <xf numFmtId="0" fontId="8" fillId="8" borderId="0" xfId="0" applyFont="1" applyFill="1"/>
    <xf numFmtId="2" fontId="2" fillId="5" borderId="0" xfId="0" applyNumberFormat="1" applyFont="1" applyFill="1" applyAlignment="1" applyProtection="1">
      <alignment wrapText="1"/>
      <protection locked="0"/>
    </xf>
    <xf numFmtId="2" fontId="2" fillId="2" borderId="0" xfId="0" applyNumberFormat="1" applyFont="1" applyFill="1" applyAlignment="1">
      <alignment wrapText="1"/>
    </xf>
    <xf numFmtId="2" fontId="2" fillId="0" borderId="0" xfId="0" applyNumberFormat="1" applyFont="1" applyAlignment="1" applyProtection="1">
      <alignment wrapText="1"/>
      <protection locked="0"/>
    </xf>
    <xf numFmtId="167" fontId="2" fillId="0" borderId="0" xfId="0" applyNumberFormat="1" applyFont="1" applyAlignment="1" applyProtection="1">
      <alignment wrapText="1"/>
      <protection locked="0"/>
    </xf>
    <xf numFmtId="164" fontId="2" fillId="0" borderId="0" xfId="0" applyNumberFormat="1" applyFont="1" applyAlignment="1" applyProtection="1">
      <alignment wrapText="1"/>
      <protection locked="0"/>
    </xf>
    <xf numFmtId="1" fontId="2" fillId="3" borderId="0" xfId="0" applyNumberFormat="1" applyFont="1" applyFill="1"/>
    <xf numFmtId="14" fontId="2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C66F5-C0EA-4493-805D-E3C014ACE1C1}">
  <dimension ref="A1:Z1000"/>
  <sheetViews>
    <sheetView workbookViewId="0">
      <selection activeCell="B22" sqref="B22"/>
    </sheetView>
  </sheetViews>
  <sheetFormatPr defaultColWidth="47.42578125" defaultRowHeight="15" x14ac:dyDescent="0.25"/>
  <sheetData>
    <row r="1" spans="1:26" ht="15.75" x14ac:dyDescent="0.25">
      <c r="A1" s="55" t="s">
        <v>27</v>
      </c>
      <c r="B1" s="56"/>
      <c r="C1" s="5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5" x14ac:dyDescent="0.25">
      <c r="A2" s="31" t="s">
        <v>0</v>
      </c>
      <c r="B2" s="32" t="s">
        <v>39</v>
      </c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32" t="s">
        <v>29</v>
      </c>
      <c r="B3" s="32"/>
      <c r="C3" s="1"/>
      <c r="D3" s="1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2" t="s">
        <v>30</v>
      </c>
      <c r="B4" s="32"/>
      <c r="C4" s="1"/>
      <c r="D4" s="1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"/>
      <c r="B5" s="1"/>
      <c r="C5" s="1"/>
      <c r="D5" s="1"/>
      <c r="E5" s="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55" t="s">
        <v>4</v>
      </c>
      <c r="B6" s="5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32" t="s">
        <v>5</v>
      </c>
      <c r="B7" s="3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32" t="s">
        <v>6</v>
      </c>
      <c r="B8" s="3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7.5" x14ac:dyDescent="0.3">
      <c r="A10" s="34" t="s">
        <v>31</v>
      </c>
      <c r="B10" s="34">
        <f>ROUNDUP($B$12/365*'Calculation (days)'!B3/0.5,0)*0.5+B3+B4</f>
        <v>25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6"/>
      <c r="B11" s="6"/>
      <c r="C11" s="1"/>
      <c r="D11" s="5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4" t="s">
        <v>16</v>
      </c>
      <c r="B12" s="20">
        <f>VLOOKUP(B2,Values!A:B,2,FALSE)</f>
        <v>25</v>
      </c>
      <c r="C12" s="1"/>
      <c r="D12" s="54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ffNt1f6ea2ewVV+MsRbfh1e+qBh2XrneIFQhJ0EWHki83Eznh2amfg7K3NEM3F9+R/1xwCgXY4zQAIgYmMAsrQ==" saltValue="CnH20e3ykHiVpjrLRx4jyA==" spinCount="100000" sheet="1" objects="1" scenarios="1"/>
  <protectedRanges>
    <protectedRange algorithmName="SHA-512" hashValue="OuDCZXDG44G+uBmCr03wb0xrbDEkr7gK3H4iqaW7e3umzWUKwmgLIYyxJiJAsK9VS+NYB33zEnttSFvrXGq23Q==" saltValue="RtULITXtuuYlsXEQ3AvaNw==" spinCount="100000" sqref="A3:A4 A7:A8 A10:B12" name="Range1"/>
  </protectedRanges>
  <mergeCells count="2">
    <mergeCell ref="A1:C1"/>
    <mergeCell ref="A6:B6"/>
  </mergeCells>
  <dataValidations count="2">
    <dataValidation type="custom" allowBlank="1" showDropDown="1" sqref="F20" xr:uid="{664D3677-76FB-4FC1-9415-8E89A628D57C}">
      <formula1>OR(NOT(ISERROR(DATEVALUE(F20))), AND(ISNUMBER(F20), LEFT(CELL("format", F20))="D"))</formula1>
    </dataValidation>
    <dataValidation type="date" operator="greaterThan" allowBlank="1" showErrorMessage="1" error="Please enter dates in the format dd/mm/yyyy to ensure the calculator works correctly." sqref="B7:B8" xr:uid="{FEBA23AB-F471-4E09-934C-C5635A887F6C}">
      <formula1>45658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B55E5560-FFFA-4CD0-8FA8-4DC8B3D6009C}">
          <x14:formula1>
            <xm:f>Values!$A$2:$A$5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0E9E7-1E87-4BA3-BB50-C8D4144F9804}">
  <dimension ref="A1:Z1017"/>
  <sheetViews>
    <sheetView tabSelected="1" workbookViewId="0">
      <selection activeCell="Q1" sqref="Q1"/>
    </sheetView>
  </sheetViews>
  <sheetFormatPr defaultRowHeight="15" x14ac:dyDescent="0.25"/>
  <cols>
    <col min="1" max="2" width="54.85546875" customWidth="1"/>
    <col min="4" max="4" width="11.5703125" bestFit="1" customWidth="1"/>
    <col min="5" max="6" width="12.7109375" bestFit="1" customWidth="1"/>
  </cols>
  <sheetData>
    <row r="1" spans="1:26" ht="15.75" x14ac:dyDescent="0.25">
      <c r="A1" s="55" t="s">
        <v>60</v>
      </c>
      <c r="B1" s="5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5" x14ac:dyDescent="0.25">
      <c r="A2" s="31" t="s">
        <v>0</v>
      </c>
      <c r="B2" s="31" t="s">
        <v>39</v>
      </c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32" t="s">
        <v>2</v>
      </c>
      <c r="B3" s="32"/>
      <c r="C3" s="1"/>
      <c r="D3" s="1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2" t="s">
        <v>3</v>
      </c>
      <c r="B4" s="32"/>
      <c r="C4" s="1"/>
      <c r="D4" s="1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32" t="s">
        <v>5</v>
      </c>
      <c r="B7" s="3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32" t="s">
        <v>6</v>
      </c>
      <c r="B8" s="3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2" t="s">
        <v>7</v>
      </c>
      <c r="B10" s="3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3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32" t="s">
        <v>9</v>
      </c>
      <c r="B13" s="3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32" t="s">
        <v>10</v>
      </c>
      <c r="B14" s="3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32" t="s">
        <v>11</v>
      </c>
      <c r="B15" s="3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2" t="s">
        <v>12</v>
      </c>
      <c r="B16" s="3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2" t="s">
        <v>13</v>
      </c>
      <c r="B17" s="3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4" t="s">
        <v>14</v>
      </c>
      <c r="B18" s="4">
        <f>SUM(B13:B17)</f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5" t="str">
        <f>IF('Calculation (hours)'!B6&lt;&gt;0,"Please check - total hours entered do not match hours per week","")</f>
        <v/>
      </c>
      <c r="B19" s="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6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34" t="s">
        <v>15</v>
      </c>
      <c r="B21" s="36">
        <f>(ROUNDUP(((($B$25/37*$B$10)/365*'Calculation (hours)'!B3)-B32)/0.5,0)*0.5)+B3+B4</f>
        <v>0</v>
      </c>
      <c r="C21" s="1"/>
      <c r="D21" s="1"/>
      <c r="E21" s="50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x14ac:dyDescent="0.25">
      <c r="A22" s="6"/>
      <c r="B22" s="6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hidden="1" x14ac:dyDescent="0.25">
      <c r="A23" s="7" t="s">
        <v>16</v>
      </c>
      <c r="B23" s="8">
        <f>VLOOKUP(B2,Values!A:B,2,FALSE)*7.4</f>
        <v>185</v>
      </c>
      <c r="C23" s="1"/>
      <c r="D23" s="1"/>
      <c r="E23" s="1"/>
      <c r="F23" s="1"/>
      <c r="G23" s="1"/>
      <c r="H23" s="1"/>
      <c r="I23" s="1"/>
      <c r="J23" s="1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31.5" hidden="1" x14ac:dyDescent="0.25">
      <c r="A24" s="10" t="s">
        <v>17</v>
      </c>
      <c r="B24" s="11">
        <f>VLOOKUP(B2,Values!A1:C5,3,FALSE)*7.4</f>
        <v>96.2</v>
      </c>
      <c r="C24" s="1"/>
      <c r="D24" s="52"/>
      <c r="E24" s="1"/>
      <c r="F24" s="1"/>
      <c r="G24" s="1"/>
      <c r="H24" s="1"/>
      <c r="I24" s="1"/>
      <c r="J24" s="1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hidden="1" x14ac:dyDescent="0.25">
      <c r="A25" s="12" t="s">
        <v>18</v>
      </c>
      <c r="B25" s="13">
        <f>SUM(B23:B24)</f>
        <v>281.2</v>
      </c>
      <c r="C25" s="1"/>
      <c r="D25" s="1"/>
      <c r="E25" s="1"/>
      <c r="F25" s="1"/>
      <c r="G25" s="1"/>
      <c r="H25" s="1"/>
      <c r="I25" s="1"/>
      <c r="J25" s="1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hidden="1" x14ac:dyDescent="0.25">
      <c r="A26" s="7" t="s">
        <v>19</v>
      </c>
      <c r="B26" s="8">
        <f>B23/37*B10</f>
        <v>0</v>
      </c>
      <c r="C26" s="1"/>
      <c r="D26" s="51"/>
      <c r="E26" s="1"/>
      <c r="F26" s="1"/>
      <c r="G26" s="1"/>
      <c r="H26" s="1"/>
      <c r="I26" s="1"/>
      <c r="J26" s="1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hidden="1" x14ac:dyDescent="0.25">
      <c r="A27" s="10" t="s">
        <v>20</v>
      </c>
      <c r="B27" s="11">
        <f>B24/37*B10</f>
        <v>0</v>
      </c>
      <c r="C27" s="1"/>
      <c r="D27" s="1"/>
      <c r="E27" s="1"/>
      <c r="F27" s="1"/>
      <c r="G27" s="1"/>
      <c r="H27" s="1"/>
      <c r="I27" s="1"/>
      <c r="J27" s="1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hidden="1" x14ac:dyDescent="0.25">
      <c r="A28" s="12" t="s">
        <v>21</v>
      </c>
      <c r="B28" s="13">
        <f>B26+B27</f>
        <v>0</v>
      </c>
      <c r="C28" s="1"/>
      <c r="D28" s="1"/>
      <c r="E28" s="1"/>
      <c r="F28" s="1"/>
      <c r="G28" s="1"/>
      <c r="H28" s="1"/>
      <c r="I28" s="1"/>
      <c r="J28" s="1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x14ac:dyDescent="0.25">
      <c r="A29" s="14" t="s">
        <v>22</v>
      </c>
      <c r="B29" s="15">
        <f>($B$26/365*'Calculation (hours)'!B3)</f>
        <v>0</v>
      </c>
      <c r="C29" s="1"/>
      <c r="D29" s="1"/>
      <c r="E29" s="1"/>
      <c r="F29" s="1"/>
      <c r="G29" s="1"/>
      <c r="H29" s="1"/>
      <c r="I29" s="1"/>
      <c r="J29" s="1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.75" x14ac:dyDescent="0.25">
      <c r="A30" s="14" t="s">
        <v>23</v>
      </c>
      <c r="B30" s="15">
        <f>($B$27/365*'Calculation (hours)'!B3)</f>
        <v>0</v>
      </c>
      <c r="C30" s="1"/>
      <c r="D30" s="1"/>
      <c r="E30" s="1"/>
      <c r="F30" s="1"/>
      <c r="G30" s="1"/>
      <c r="H30" s="1"/>
      <c r="I30" s="1"/>
      <c r="J30" s="1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75" x14ac:dyDescent="0.25">
      <c r="A31" s="14" t="s">
        <v>24</v>
      </c>
      <c r="B31" s="15">
        <f>B29+B30</f>
        <v>0</v>
      </c>
      <c r="C31" s="1"/>
      <c r="D31" s="1"/>
      <c r="E31" s="1"/>
      <c r="F31" s="1"/>
      <c r="G31" s="1"/>
      <c r="H31" s="1"/>
      <c r="I31" s="1"/>
      <c r="J31" s="1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.75" x14ac:dyDescent="0.25">
      <c r="A32" s="14" t="s">
        <v>25</v>
      </c>
      <c r="B32" s="15">
        <f>'Bank holidays'!E2</f>
        <v>0</v>
      </c>
      <c r="C32" s="1"/>
      <c r="D32" s="1"/>
      <c r="E32" s="1"/>
      <c r="F32" s="1"/>
      <c r="G32" s="1"/>
      <c r="H32" s="1"/>
      <c r="I32" s="1"/>
      <c r="J32" s="1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5.75" x14ac:dyDescent="0.25">
      <c r="A33" s="37" t="s">
        <v>26</v>
      </c>
      <c r="B33" s="38">
        <f>ROUND((B30-B32)/0.5,0)*0.5</f>
        <v>0</v>
      </c>
      <c r="C33" s="1"/>
      <c r="D33" s="1"/>
      <c r="E33" s="1"/>
      <c r="F33" s="1"/>
      <c r="G33" s="1"/>
      <c r="H33" s="1"/>
      <c r="I33" s="1"/>
      <c r="J33" s="1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x14ac:dyDescent="0.25">
      <c r="A34" s="2"/>
      <c r="B34" s="2"/>
      <c r="C34" s="1"/>
      <c r="D34" s="1"/>
      <c r="E34" s="1"/>
      <c r="F34" s="1"/>
      <c r="G34" s="1"/>
      <c r="H34" s="1"/>
      <c r="I34" s="1"/>
      <c r="J34" s="1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x14ac:dyDescent="0.25">
      <c r="A35" s="2"/>
      <c r="B35" s="2"/>
      <c r="C35" s="1"/>
      <c r="D35" s="1"/>
      <c r="E35" s="1"/>
      <c r="F35" s="1"/>
      <c r="G35" s="1"/>
      <c r="H35" s="1"/>
      <c r="I35" s="1"/>
      <c r="J35" s="1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x14ac:dyDescent="0.25">
      <c r="A36" s="1"/>
      <c r="B36" s="18"/>
      <c r="C36" s="1"/>
      <c r="D36" s="1"/>
      <c r="E36" s="1"/>
      <c r="F36" s="1"/>
      <c r="G36" s="1"/>
      <c r="H36" s="1"/>
      <c r="I36" s="1"/>
      <c r="J36" s="1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75" x14ac:dyDescent="0.25">
      <c r="A61" s="1"/>
      <c r="B61" s="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.75" x14ac:dyDescent="0.25">
      <c r="A62" s="1"/>
      <c r="B62" s="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75" x14ac:dyDescent="0.25">
      <c r="A63" s="1"/>
      <c r="B63" s="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75" x14ac:dyDescent="0.25">
      <c r="A64" s="1"/>
      <c r="B64" s="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75" x14ac:dyDescent="0.25">
      <c r="A65" s="1"/>
      <c r="B65" s="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75" x14ac:dyDescent="0.25">
      <c r="A66" s="1"/>
      <c r="B66" s="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75" x14ac:dyDescent="0.25">
      <c r="A67" s="1"/>
      <c r="B67" s="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75" x14ac:dyDescent="0.25">
      <c r="A68" s="1"/>
      <c r="B68" s="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.75" x14ac:dyDescent="0.25">
      <c r="A69" s="1"/>
      <c r="B69" s="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.75" x14ac:dyDescent="0.25">
      <c r="A70" s="1"/>
      <c r="B70" s="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75" x14ac:dyDescent="0.25">
      <c r="A71" s="1"/>
      <c r="B71" s="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.75" x14ac:dyDescent="0.25">
      <c r="A72" s="1"/>
      <c r="B72" s="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75" x14ac:dyDescent="0.25">
      <c r="A73" s="1"/>
      <c r="B73" s="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.75" x14ac:dyDescent="0.25">
      <c r="A74" s="1"/>
      <c r="B74" s="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.75" x14ac:dyDescent="0.25">
      <c r="A75" s="1"/>
      <c r="B75" s="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75" x14ac:dyDescent="0.25">
      <c r="A76" s="1"/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75" x14ac:dyDescent="0.25">
      <c r="A77" s="1"/>
      <c r="B77" s="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75" x14ac:dyDescent="0.25">
      <c r="A78" s="1"/>
      <c r="B78" s="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75" x14ac:dyDescent="0.25">
      <c r="A79" s="1"/>
      <c r="B79" s="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75" x14ac:dyDescent="0.25">
      <c r="A80" s="1"/>
      <c r="B80" s="1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75" x14ac:dyDescent="0.25">
      <c r="A81" s="1"/>
      <c r="B81" s="1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75" x14ac:dyDescent="0.25">
      <c r="A82" s="1"/>
      <c r="B82" s="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.75" x14ac:dyDescent="0.25">
      <c r="A83" s="1"/>
      <c r="B83" s="1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75" x14ac:dyDescent="0.25">
      <c r="A84" s="1"/>
      <c r="B84" s="1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75" x14ac:dyDescent="0.25">
      <c r="A85" s="1"/>
      <c r="B85" s="1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75" x14ac:dyDescent="0.25">
      <c r="A86" s="1"/>
      <c r="B86" s="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75" x14ac:dyDescent="0.25">
      <c r="A87" s="1"/>
      <c r="B87" s="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75" x14ac:dyDescent="0.25">
      <c r="A88" s="1"/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75" x14ac:dyDescent="0.25">
      <c r="A89" s="1"/>
      <c r="B89" s="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.75" x14ac:dyDescent="0.25">
      <c r="A90" s="1"/>
      <c r="B90" s="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75" x14ac:dyDescent="0.25">
      <c r="A91" s="1"/>
      <c r="B91" s="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75" x14ac:dyDescent="0.25">
      <c r="A92" s="1"/>
      <c r="B92" s="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75" x14ac:dyDescent="0.25">
      <c r="A93" s="1"/>
      <c r="B93" s="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75" x14ac:dyDescent="0.25">
      <c r="A94" s="1"/>
      <c r="B94" s="1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75" x14ac:dyDescent="0.25">
      <c r="A95" s="1"/>
      <c r="B95" s="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75" x14ac:dyDescent="0.25">
      <c r="A96" s="1"/>
      <c r="B96" s="1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75" x14ac:dyDescent="0.25">
      <c r="A97" s="1"/>
      <c r="B97" s="1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75" x14ac:dyDescent="0.25">
      <c r="A98" s="1"/>
      <c r="B98" s="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75" x14ac:dyDescent="0.25">
      <c r="A99" s="1"/>
      <c r="B99" s="1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75" x14ac:dyDescent="0.25">
      <c r="A100" s="1"/>
      <c r="B100" s="1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75" x14ac:dyDescent="0.25">
      <c r="A101" s="1"/>
      <c r="B101" s="1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.75" x14ac:dyDescent="0.25">
      <c r="A102" s="1"/>
      <c r="B102" s="1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.75" x14ac:dyDescent="0.25">
      <c r="A103" s="1"/>
      <c r="B103" s="1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75" x14ac:dyDescent="0.25">
      <c r="A104" s="1"/>
      <c r="B104" s="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.75" x14ac:dyDescent="0.25">
      <c r="A105" s="1"/>
      <c r="B105" s="1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 x14ac:dyDescent="0.25">
      <c r="A106" s="1"/>
      <c r="B106" s="1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.75" x14ac:dyDescent="0.25">
      <c r="A107" s="1"/>
      <c r="B107" s="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75" x14ac:dyDescent="0.25">
      <c r="A108" s="1"/>
      <c r="B108" s="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.75" x14ac:dyDescent="0.25">
      <c r="A109" s="1"/>
      <c r="B109" s="1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.75" x14ac:dyDescent="0.25">
      <c r="A110" s="1"/>
      <c r="B110" s="1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.75" x14ac:dyDescent="0.25">
      <c r="A111" s="1"/>
      <c r="B111" s="1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.75" x14ac:dyDescent="0.25">
      <c r="A112" s="1"/>
      <c r="B112" s="1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.75" x14ac:dyDescent="0.25">
      <c r="A113" s="1"/>
      <c r="B113" s="1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.75" x14ac:dyDescent="0.25">
      <c r="A114" s="1"/>
      <c r="B114" s="1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.75" x14ac:dyDescent="0.25">
      <c r="A115" s="1"/>
      <c r="B115" s="1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.75" x14ac:dyDescent="0.25">
      <c r="A116" s="1"/>
      <c r="B116" s="1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.75" x14ac:dyDescent="0.25">
      <c r="A117" s="1"/>
      <c r="B117" s="1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.75" x14ac:dyDescent="0.25">
      <c r="A118" s="1"/>
      <c r="B118" s="1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.75" x14ac:dyDescent="0.25">
      <c r="A119" s="1"/>
      <c r="B119" s="1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.75" x14ac:dyDescent="0.25">
      <c r="A120" s="1"/>
      <c r="B120" s="1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.75" x14ac:dyDescent="0.25">
      <c r="A121" s="1"/>
      <c r="B121" s="1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.75" x14ac:dyDescent="0.25">
      <c r="A122" s="1"/>
      <c r="B122" s="1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.75" x14ac:dyDescent="0.25">
      <c r="A123" s="1"/>
      <c r="B123" s="1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.75" x14ac:dyDescent="0.25">
      <c r="A124" s="1"/>
      <c r="B124" s="1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.75" x14ac:dyDescent="0.25">
      <c r="A125" s="1"/>
      <c r="B125" s="1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.75" x14ac:dyDescent="0.25">
      <c r="A126" s="1"/>
      <c r="B126" s="1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.75" x14ac:dyDescent="0.25">
      <c r="A127" s="1"/>
      <c r="B127" s="1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.75" x14ac:dyDescent="0.25">
      <c r="A128" s="1"/>
      <c r="B128" s="1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.75" x14ac:dyDescent="0.25">
      <c r="A129" s="1"/>
      <c r="B129" s="1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.75" x14ac:dyDescent="0.25">
      <c r="A130" s="1"/>
      <c r="B130" s="1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.75" x14ac:dyDescent="0.25">
      <c r="A131" s="1"/>
      <c r="B131" s="1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.75" x14ac:dyDescent="0.25">
      <c r="A132" s="1"/>
      <c r="B132" s="1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.75" x14ac:dyDescent="0.25">
      <c r="A133" s="1"/>
      <c r="B133" s="1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.75" x14ac:dyDescent="0.25">
      <c r="A134" s="1"/>
      <c r="B134" s="1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.75" x14ac:dyDescent="0.25">
      <c r="A135" s="1"/>
      <c r="B135" s="1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.75" x14ac:dyDescent="0.25">
      <c r="A136" s="1"/>
      <c r="B136" s="1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.75" x14ac:dyDescent="0.25">
      <c r="A137" s="1"/>
      <c r="B137" s="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.75" x14ac:dyDescent="0.25">
      <c r="A138" s="1"/>
      <c r="B138" s="1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.75" x14ac:dyDescent="0.25">
      <c r="A139" s="1"/>
      <c r="B139" s="1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.75" x14ac:dyDescent="0.25">
      <c r="A140" s="1"/>
      <c r="B140" s="1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.75" x14ac:dyDescent="0.25">
      <c r="A141" s="1"/>
      <c r="B141" s="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.75" x14ac:dyDescent="0.25">
      <c r="A142" s="1"/>
      <c r="B142" s="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.75" x14ac:dyDescent="0.25">
      <c r="A143" s="1"/>
      <c r="B143" s="1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.75" x14ac:dyDescent="0.25">
      <c r="A144" s="1"/>
      <c r="B144" s="1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.75" x14ac:dyDescent="0.25">
      <c r="A145" s="1"/>
      <c r="B145" s="1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75" x14ac:dyDescent="0.25">
      <c r="A146" s="1"/>
      <c r="B146" s="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.75" x14ac:dyDescent="0.25">
      <c r="A147" s="1"/>
      <c r="B147" s="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.75" x14ac:dyDescent="0.25">
      <c r="A148" s="1"/>
      <c r="B148" s="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.75" x14ac:dyDescent="0.25">
      <c r="A149" s="1"/>
      <c r="B149" s="1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.75" x14ac:dyDescent="0.25">
      <c r="A150" s="1"/>
      <c r="B150" s="1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.75" x14ac:dyDescent="0.25">
      <c r="A151" s="1"/>
      <c r="B151" s="1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.75" x14ac:dyDescent="0.25">
      <c r="A152" s="1"/>
      <c r="B152" s="1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.75" x14ac:dyDescent="0.25">
      <c r="A153" s="1"/>
      <c r="B153" s="1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.75" x14ac:dyDescent="0.25">
      <c r="A154" s="1"/>
      <c r="B154" s="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.75" x14ac:dyDescent="0.25">
      <c r="A155" s="1"/>
      <c r="B155" s="1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.75" x14ac:dyDescent="0.25">
      <c r="A156" s="1"/>
      <c r="B156" s="1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.75" x14ac:dyDescent="0.25">
      <c r="A157" s="1"/>
      <c r="B157" s="1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.75" x14ac:dyDescent="0.25">
      <c r="A158" s="1"/>
      <c r="B158" s="1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.75" x14ac:dyDescent="0.25">
      <c r="A159" s="1"/>
      <c r="B159" s="1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.75" x14ac:dyDescent="0.25">
      <c r="A160" s="1"/>
      <c r="B160" s="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.75" x14ac:dyDescent="0.25">
      <c r="A161" s="1"/>
      <c r="B161" s="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.75" x14ac:dyDescent="0.25">
      <c r="A162" s="1"/>
      <c r="B162" s="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.75" x14ac:dyDescent="0.25">
      <c r="A163" s="1"/>
      <c r="B163" s="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.75" x14ac:dyDescent="0.25">
      <c r="A164" s="1"/>
      <c r="B164" s="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.75" x14ac:dyDescent="0.25">
      <c r="A165" s="1"/>
      <c r="B165" s="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.75" x14ac:dyDescent="0.25">
      <c r="A166" s="1"/>
      <c r="B166" s="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.75" x14ac:dyDescent="0.25">
      <c r="A167" s="1"/>
      <c r="B167" s="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.75" x14ac:dyDescent="0.25">
      <c r="A168" s="1"/>
      <c r="B168" s="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.75" x14ac:dyDescent="0.25">
      <c r="A169" s="1"/>
      <c r="B169" s="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.75" x14ac:dyDescent="0.25">
      <c r="A170" s="1"/>
      <c r="B170" s="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.75" x14ac:dyDescent="0.25">
      <c r="A171" s="1"/>
      <c r="B171" s="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.75" x14ac:dyDescent="0.25">
      <c r="A172" s="1"/>
      <c r="B172" s="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.75" x14ac:dyDescent="0.25">
      <c r="A173" s="1"/>
      <c r="B173" s="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.75" x14ac:dyDescent="0.25">
      <c r="A174" s="1"/>
      <c r="B174" s="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.75" x14ac:dyDescent="0.25">
      <c r="A175" s="1"/>
      <c r="B175" s="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.75" x14ac:dyDescent="0.25">
      <c r="A176" s="1"/>
      <c r="B176" s="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.75" x14ac:dyDescent="0.25">
      <c r="A177" s="1"/>
      <c r="B177" s="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.75" x14ac:dyDescent="0.25">
      <c r="A178" s="1"/>
      <c r="B178" s="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.75" x14ac:dyDescent="0.25">
      <c r="A179" s="1"/>
      <c r="B179" s="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.75" x14ac:dyDescent="0.25">
      <c r="A180" s="1"/>
      <c r="B180" s="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.75" x14ac:dyDescent="0.25">
      <c r="A181" s="1"/>
      <c r="B181" s="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.75" x14ac:dyDescent="0.25">
      <c r="A182" s="1"/>
      <c r="B182" s="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.75" x14ac:dyDescent="0.25">
      <c r="A183" s="1"/>
      <c r="B183" s="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.75" x14ac:dyDescent="0.25">
      <c r="A184" s="1"/>
      <c r="B184" s="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.75" x14ac:dyDescent="0.25">
      <c r="A185" s="1"/>
      <c r="B185" s="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.75" x14ac:dyDescent="0.25">
      <c r="A186" s="1"/>
      <c r="B186" s="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.75" x14ac:dyDescent="0.25">
      <c r="A187" s="1"/>
      <c r="B187" s="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.75" x14ac:dyDescent="0.25">
      <c r="A188" s="1"/>
      <c r="B188" s="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.75" x14ac:dyDescent="0.25">
      <c r="A189" s="1"/>
      <c r="B189" s="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.75" x14ac:dyDescent="0.25">
      <c r="A190" s="1"/>
      <c r="B190" s="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75" x14ac:dyDescent="0.25">
      <c r="A191" s="1"/>
      <c r="B191" s="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.75" x14ac:dyDescent="0.25">
      <c r="A192" s="1"/>
      <c r="B192" s="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.75" x14ac:dyDescent="0.25">
      <c r="A193" s="1"/>
      <c r="B193" s="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.75" x14ac:dyDescent="0.25">
      <c r="A194" s="1"/>
      <c r="B194" s="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.75" x14ac:dyDescent="0.25">
      <c r="A195" s="1"/>
      <c r="B195" s="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.75" x14ac:dyDescent="0.25">
      <c r="A196" s="1"/>
      <c r="B196" s="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.75" x14ac:dyDescent="0.25">
      <c r="A197" s="1"/>
      <c r="B197" s="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.75" x14ac:dyDescent="0.25">
      <c r="A198" s="1"/>
      <c r="B198" s="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.75" x14ac:dyDescent="0.25">
      <c r="A199" s="1"/>
      <c r="B199" s="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.75" x14ac:dyDescent="0.25">
      <c r="A200" s="1"/>
      <c r="B200" s="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.75" x14ac:dyDescent="0.25">
      <c r="A201" s="1"/>
      <c r="B201" s="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.75" x14ac:dyDescent="0.25">
      <c r="A202" s="1"/>
      <c r="B202" s="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.75" x14ac:dyDescent="0.25">
      <c r="A203" s="1"/>
      <c r="B203" s="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.75" x14ac:dyDescent="0.25">
      <c r="A204" s="1"/>
      <c r="B204" s="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.75" x14ac:dyDescent="0.25">
      <c r="A205" s="1"/>
      <c r="B205" s="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.75" x14ac:dyDescent="0.25">
      <c r="A206" s="1"/>
      <c r="B206" s="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.75" x14ac:dyDescent="0.25">
      <c r="A207" s="1"/>
      <c r="B207" s="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.75" x14ac:dyDescent="0.25">
      <c r="A208" s="1"/>
      <c r="B208" s="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.75" x14ac:dyDescent="0.25">
      <c r="A209" s="1"/>
      <c r="B209" s="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.75" x14ac:dyDescent="0.25">
      <c r="A210" s="1"/>
      <c r="B210" s="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.75" x14ac:dyDescent="0.25">
      <c r="A211" s="1"/>
      <c r="B211" s="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.75" x14ac:dyDescent="0.25">
      <c r="A212" s="1"/>
      <c r="B212" s="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.75" x14ac:dyDescent="0.25">
      <c r="A213" s="1"/>
      <c r="B213" s="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.75" x14ac:dyDescent="0.25">
      <c r="A214" s="1"/>
      <c r="B214" s="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.75" x14ac:dyDescent="0.25">
      <c r="A215" s="1"/>
      <c r="B215" s="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.75" x14ac:dyDescent="0.25">
      <c r="A216" s="1"/>
      <c r="B216" s="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.75" x14ac:dyDescent="0.25">
      <c r="A217" s="1"/>
      <c r="B217" s="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.75" x14ac:dyDescent="0.25">
      <c r="A218" s="1"/>
      <c r="B218" s="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.75" x14ac:dyDescent="0.25">
      <c r="A219" s="1"/>
      <c r="B219" s="1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.75" x14ac:dyDescent="0.25">
      <c r="A220" s="1"/>
      <c r="B220" s="1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.75" x14ac:dyDescent="0.25">
      <c r="A221" s="1"/>
      <c r="B221" s="1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.75" x14ac:dyDescent="0.25">
      <c r="A222" s="1"/>
      <c r="B222" s="1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.75" x14ac:dyDescent="0.25">
      <c r="A223" s="1"/>
      <c r="B223" s="1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.75" x14ac:dyDescent="0.25">
      <c r="A224" s="1"/>
      <c r="B224" s="1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.75" x14ac:dyDescent="0.25">
      <c r="A225" s="1"/>
      <c r="B225" s="1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.75" x14ac:dyDescent="0.25">
      <c r="A226" s="1"/>
      <c r="B226" s="1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75" x14ac:dyDescent="0.25">
      <c r="A227" s="1"/>
      <c r="B227" s="1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5.75" x14ac:dyDescent="0.25">
      <c r="A228" s="1"/>
      <c r="B228" s="1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5.75" x14ac:dyDescent="0.25">
      <c r="A229" s="1"/>
      <c r="B229" s="1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5.75" x14ac:dyDescent="0.25">
      <c r="A230" s="1"/>
      <c r="B230" s="1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.75" x14ac:dyDescent="0.25">
      <c r="A231" s="1"/>
      <c r="B231" s="1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.75" x14ac:dyDescent="0.25">
      <c r="A232" s="1"/>
      <c r="B232" s="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.75" x14ac:dyDescent="0.25">
      <c r="A233" s="1"/>
      <c r="B233" s="1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.75" x14ac:dyDescent="0.25">
      <c r="A234" s="1"/>
      <c r="B234" s="1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.75" x14ac:dyDescent="0.25">
      <c r="A235" s="1"/>
      <c r="B235" s="1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75" x14ac:dyDescent="0.25">
      <c r="A236" s="1"/>
      <c r="B236" s="1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.75" x14ac:dyDescent="0.25">
      <c r="A237" s="1"/>
      <c r="B237" s="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.75" x14ac:dyDescent="0.25">
      <c r="A238" s="1"/>
      <c r="B238" s="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.75" x14ac:dyDescent="0.25">
      <c r="A239" s="1"/>
      <c r="B239" s="1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.75" x14ac:dyDescent="0.25">
      <c r="A240" s="1"/>
      <c r="B240" s="1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.75" x14ac:dyDescent="0.25">
      <c r="A241" s="1"/>
      <c r="B241" s="1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.75" x14ac:dyDescent="0.25">
      <c r="A242" s="1"/>
      <c r="B242" s="1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.75" x14ac:dyDescent="0.25">
      <c r="A243" s="1"/>
      <c r="B243" s="1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.75" x14ac:dyDescent="0.25">
      <c r="A244" s="1"/>
      <c r="B244" s="1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.75" x14ac:dyDescent="0.25">
      <c r="A245" s="1"/>
      <c r="B245" s="1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.75" x14ac:dyDescent="0.25">
      <c r="A246" s="1"/>
      <c r="B246" s="1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.75" x14ac:dyDescent="0.25">
      <c r="A247" s="1"/>
      <c r="B247" s="1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.75" x14ac:dyDescent="0.25">
      <c r="A248" s="1"/>
      <c r="B248" s="1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.75" x14ac:dyDescent="0.25">
      <c r="A249" s="1"/>
      <c r="B249" s="1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.75" x14ac:dyDescent="0.25">
      <c r="A250" s="1"/>
      <c r="B250" s="1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.75" x14ac:dyDescent="0.25">
      <c r="A251" s="1"/>
      <c r="B251" s="1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.75" x14ac:dyDescent="0.25">
      <c r="A252" s="1"/>
      <c r="B252" s="1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5.75" x14ac:dyDescent="0.25">
      <c r="A253" s="1"/>
      <c r="B253" s="1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5.75" x14ac:dyDescent="0.25">
      <c r="A254" s="1"/>
      <c r="B254" s="1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5.75" x14ac:dyDescent="0.25">
      <c r="A255" s="1"/>
      <c r="B255" s="1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5.75" x14ac:dyDescent="0.25">
      <c r="A256" s="1"/>
      <c r="B256" s="1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5.75" x14ac:dyDescent="0.25">
      <c r="A257" s="1"/>
      <c r="B257" s="1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5.75" x14ac:dyDescent="0.25">
      <c r="A258" s="1"/>
      <c r="B258" s="1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5.75" x14ac:dyDescent="0.25">
      <c r="A259" s="1"/>
      <c r="B259" s="1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5.75" x14ac:dyDescent="0.25">
      <c r="A260" s="1"/>
      <c r="B260" s="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5.75" x14ac:dyDescent="0.25">
      <c r="A261" s="1"/>
      <c r="B261" s="1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5.75" x14ac:dyDescent="0.25">
      <c r="A262" s="1"/>
      <c r="B262" s="1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5.75" x14ac:dyDescent="0.25">
      <c r="A263" s="1"/>
      <c r="B263" s="1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5.75" x14ac:dyDescent="0.25">
      <c r="A264" s="1"/>
      <c r="B264" s="1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5.75" x14ac:dyDescent="0.25">
      <c r="A265" s="1"/>
      <c r="B265" s="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5.75" x14ac:dyDescent="0.25">
      <c r="A266" s="1"/>
      <c r="B266" s="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5.75" x14ac:dyDescent="0.25">
      <c r="A267" s="1"/>
      <c r="B267" s="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5.75" x14ac:dyDescent="0.25">
      <c r="A268" s="1"/>
      <c r="B268" s="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5.75" x14ac:dyDescent="0.25">
      <c r="A269" s="1"/>
      <c r="B269" s="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5.75" x14ac:dyDescent="0.25">
      <c r="A270" s="1"/>
      <c r="B270" s="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5.75" x14ac:dyDescent="0.25">
      <c r="A271" s="1"/>
      <c r="B271" s="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5.75" x14ac:dyDescent="0.25">
      <c r="A272" s="1"/>
      <c r="B272" s="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5.75" x14ac:dyDescent="0.25">
      <c r="A273" s="1"/>
      <c r="B273" s="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5.75" x14ac:dyDescent="0.25">
      <c r="A274" s="1"/>
      <c r="B274" s="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5.75" x14ac:dyDescent="0.25">
      <c r="A275" s="1"/>
      <c r="B275" s="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.75" x14ac:dyDescent="0.25">
      <c r="A276" s="1"/>
      <c r="B276" s="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5.75" x14ac:dyDescent="0.25">
      <c r="A277" s="1"/>
      <c r="B277" s="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5.75" x14ac:dyDescent="0.25">
      <c r="A278" s="1"/>
      <c r="B278" s="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5.75" x14ac:dyDescent="0.25">
      <c r="A279" s="1"/>
      <c r="B279" s="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5.75" x14ac:dyDescent="0.25">
      <c r="A280" s="1"/>
      <c r="B280" s="1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5.75" x14ac:dyDescent="0.25">
      <c r="A281" s="1"/>
      <c r="B281" s="1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5.75" x14ac:dyDescent="0.25">
      <c r="A282" s="1"/>
      <c r="B282" s="1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5.75" x14ac:dyDescent="0.25">
      <c r="A283" s="1"/>
      <c r="B283" s="1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5.75" x14ac:dyDescent="0.25">
      <c r="A284" s="1"/>
      <c r="B284" s="1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5.75" x14ac:dyDescent="0.25">
      <c r="A285" s="1"/>
      <c r="B285" s="1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5.75" x14ac:dyDescent="0.25">
      <c r="A286" s="1"/>
      <c r="B286" s="1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5.75" x14ac:dyDescent="0.25">
      <c r="A287" s="1"/>
      <c r="B287" s="1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5.75" x14ac:dyDescent="0.25">
      <c r="A288" s="1"/>
      <c r="B288" s="1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5.75" x14ac:dyDescent="0.25">
      <c r="A289" s="1"/>
      <c r="B289" s="1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5.75" x14ac:dyDescent="0.25">
      <c r="A290" s="1"/>
      <c r="B290" s="1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5.75" x14ac:dyDescent="0.25">
      <c r="A291" s="1"/>
      <c r="B291" s="1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5.75" x14ac:dyDescent="0.25">
      <c r="A292" s="1"/>
      <c r="B292" s="1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5.75" x14ac:dyDescent="0.25">
      <c r="A293" s="1"/>
      <c r="B293" s="1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5.75" x14ac:dyDescent="0.25">
      <c r="A294" s="1"/>
      <c r="B294" s="1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5.75" x14ac:dyDescent="0.25">
      <c r="A295" s="1"/>
      <c r="B295" s="1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5.75" x14ac:dyDescent="0.25">
      <c r="A296" s="1"/>
      <c r="B296" s="1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5.75" x14ac:dyDescent="0.25">
      <c r="A297" s="1"/>
      <c r="B297" s="1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5.75" x14ac:dyDescent="0.25">
      <c r="A298" s="1"/>
      <c r="B298" s="1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5.75" x14ac:dyDescent="0.25">
      <c r="A299" s="1"/>
      <c r="B299" s="1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5.75" x14ac:dyDescent="0.25">
      <c r="A300" s="1"/>
      <c r="B300" s="1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5.75" x14ac:dyDescent="0.25">
      <c r="A301" s="1"/>
      <c r="B301" s="1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5.75" x14ac:dyDescent="0.25">
      <c r="A302" s="1"/>
      <c r="B302" s="1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5.75" x14ac:dyDescent="0.25">
      <c r="A303" s="1"/>
      <c r="B303" s="1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5.75" x14ac:dyDescent="0.25">
      <c r="A304" s="1"/>
      <c r="B304" s="1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5.75" x14ac:dyDescent="0.25">
      <c r="A305" s="1"/>
      <c r="B305" s="1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5.75" x14ac:dyDescent="0.25">
      <c r="A306" s="1"/>
      <c r="B306" s="1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5.75" x14ac:dyDescent="0.25">
      <c r="A307" s="1"/>
      <c r="B307" s="1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5.75" x14ac:dyDescent="0.25">
      <c r="A308" s="1"/>
      <c r="B308" s="1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5.75" x14ac:dyDescent="0.25">
      <c r="A309" s="1"/>
      <c r="B309" s="1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5.75" x14ac:dyDescent="0.25">
      <c r="A310" s="1"/>
      <c r="B310" s="1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5.75" x14ac:dyDescent="0.25">
      <c r="A311" s="1"/>
      <c r="B311" s="1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5.75" x14ac:dyDescent="0.25">
      <c r="A312" s="1"/>
      <c r="B312" s="1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5.75" x14ac:dyDescent="0.25">
      <c r="A313" s="1"/>
      <c r="B313" s="1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5.75" x14ac:dyDescent="0.25">
      <c r="A314" s="1"/>
      <c r="B314" s="1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5.75" x14ac:dyDescent="0.25">
      <c r="A315" s="1"/>
      <c r="B315" s="1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5.75" x14ac:dyDescent="0.25">
      <c r="A316" s="1"/>
      <c r="B316" s="1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5.75" x14ac:dyDescent="0.25">
      <c r="A317" s="1"/>
      <c r="B317" s="1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5.75" x14ac:dyDescent="0.25">
      <c r="A318" s="1"/>
      <c r="B318" s="1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5.75" x14ac:dyDescent="0.25">
      <c r="A319" s="1"/>
      <c r="B319" s="1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5.75" x14ac:dyDescent="0.25">
      <c r="A320" s="1"/>
      <c r="B320" s="1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5.75" x14ac:dyDescent="0.25">
      <c r="A321" s="1"/>
      <c r="B321" s="1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5.75" x14ac:dyDescent="0.25">
      <c r="A322" s="1"/>
      <c r="B322" s="1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5.75" x14ac:dyDescent="0.25">
      <c r="A323" s="1"/>
      <c r="B323" s="1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5.75" x14ac:dyDescent="0.25">
      <c r="A324" s="1"/>
      <c r="B324" s="1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5.75" x14ac:dyDescent="0.25">
      <c r="A325" s="1"/>
      <c r="B325" s="1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5.75" x14ac:dyDescent="0.25">
      <c r="A326" s="1"/>
      <c r="B326" s="1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5.75" x14ac:dyDescent="0.25">
      <c r="A327" s="1"/>
      <c r="B327" s="1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5.75" x14ac:dyDescent="0.25">
      <c r="A328" s="1"/>
      <c r="B328" s="1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5.75" x14ac:dyDescent="0.25">
      <c r="A329" s="1"/>
      <c r="B329" s="1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5.75" x14ac:dyDescent="0.25">
      <c r="A330" s="1"/>
      <c r="B330" s="1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5.75" x14ac:dyDescent="0.25">
      <c r="A331" s="1"/>
      <c r="B331" s="1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5.75" x14ac:dyDescent="0.25">
      <c r="A332" s="1"/>
      <c r="B332" s="1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5.75" x14ac:dyDescent="0.25">
      <c r="A333" s="1"/>
      <c r="B333" s="1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5.75" x14ac:dyDescent="0.25">
      <c r="A334" s="1"/>
      <c r="B334" s="1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5.75" x14ac:dyDescent="0.25">
      <c r="A335" s="1"/>
      <c r="B335" s="1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5.75" x14ac:dyDescent="0.25">
      <c r="A336" s="1"/>
      <c r="B336" s="1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5.75" x14ac:dyDescent="0.25">
      <c r="A337" s="1"/>
      <c r="B337" s="1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5.75" x14ac:dyDescent="0.25">
      <c r="A338" s="1"/>
      <c r="B338" s="1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5.75" x14ac:dyDescent="0.25">
      <c r="A339" s="1"/>
      <c r="B339" s="1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5.75" x14ac:dyDescent="0.25">
      <c r="A340" s="1"/>
      <c r="B340" s="1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5.75" x14ac:dyDescent="0.25">
      <c r="A341" s="1"/>
      <c r="B341" s="1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5.75" x14ac:dyDescent="0.25">
      <c r="A342" s="1"/>
      <c r="B342" s="1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5.75" x14ac:dyDescent="0.25">
      <c r="A343" s="1"/>
      <c r="B343" s="1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5.75" x14ac:dyDescent="0.25">
      <c r="A344" s="1"/>
      <c r="B344" s="1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5.75" x14ac:dyDescent="0.25">
      <c r="A345" s="1"/>
      <c r="B345" s="1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5.75" x14ac:dyDescent="0.25">
      <c r="A346" s="1"/>
      <c r="B346" s="1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5.75" x14ac:dyDescent="0.25">
      <c r="A347" s="1"/>
      <c r="B347" s="1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5.75" x14ac:dyDescent="0.25">
      <c r="A348" s="1"/>
      <c r="B348" s="1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5.75" x14ac:dyDescent="0.25">
      <c r="A349" s="1"/>
      <c r="B349" s="1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75" x14ac:dyDescent="0.25">
      <c r="A350" s="1"/>
      <c r="B350" s="1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5.75" x14ac:dyDescent="0.25">
      <c r="A351" s="1"/>
      <c r="B351" s="1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5.75" x14ac:dyDescent="0.25">
      <c r="A352" s="1"/>
      <c r="B352" s="1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5.75" x14ac:dyDescent="0.25">
      <c r="A353" s="1"/>
      <c r="B353" s="1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5.75" x14ac:dyDescent="0.25">
      <c r="A354" s="1"/>
      <c r="B354" s="1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5.75" x14ac:dyDescent="0.25">
      <c r="A355" s="1"/>
      <c r="B355" s="1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5.75" x14ac:dyDescent="0.25">
      <c r="A356" s="1"/>
      <c r="B356" s="1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5.75" x14ac:dyDescent="0.25">
      <c r="A357" s="1"/>
      <c r="B357" s="1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5.75" x14ac:dyDescent="0.25">
      <c r="A358" s="1"/>
      <c r="B358" s="1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5.75" x14ac:dyDescent="0.25">
      <c r="A359" s="1"/>
      <c r="B359" s="1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5.75" x14ac:dyDescent="0.25">
      <c r="A360" s="1"/>
      <c r="B360" s="1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5.75" x14ac:dyDescent="0.25">
      <c r="A361" s="1"/>
      <c r="B361" s="1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5.75" x14ac:dyDescent="0.25">
      <c r="A362" s="1"/>
      <c r="B362" s="1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5.75" x14ac:dyDescent="0.25">
      <c r="A363" s="1"/>
      <c r="B363" s="1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5.75" x14ac:dyDescent="0.25">
      <c r="A364" s="1"/>
      <c r="B364" s="1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5.75" x14ac:dyDescent="0.25">
      <c r="A365" s="1"/>
      <c r="B365" s="1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5.75" x14ac:dyDescent="0.25">
      <c r="A366" s="1"/>
      <c r="B366" s="1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5.75" x14ac:dyDescent="0.25">
      <c r="A367" s="1"/>
      <c r="B367" s="1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5.75" x14ac:dyDescent="0.25">
      <c r="A368" s="1"/>
      <c r="B368" s="1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5.75" x14ac:dyDescent="0.25">
      <c r="A369" s="1"/>
      <c r="B369" s="1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5.75" x14ac:dyDescent="0.25">
      <c r="A370" s="1"/>
      <c r="B370" s="1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5.75" x14ac:dyDescent="0.25">
      <c r="A371" s="1"/>
      <c r="B371" s="1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5.75" x14ac:dyDescent="0.25">
      <c r="A372" s="1"/>
      <c r="B372" s="1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5.75" x14ac:dyDescent="0.25">
      <c r="A373" s="1"/>
      <c r="B373" s="1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5.75" x14ac:dyDescent="0.25">
      <c r="A374" s="1"/>
      <c r="B374" s="1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5.75" x14ac:dyDescent="0.25">
      <c r="A375" s="1"/>
      <c r="B375" s="1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5.75" x14ac:dyDescent="0.25">
      <c r="A376" s="1"/>
      <c r="B376" s="1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5.75" x14ac:dyDescent="0.25">
      <c r="A377" s="1"/>
      <c r="B377" s="1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5.75" x14ac:dyDescent="0.25">
      <c r="A378" s="1"/>
      <c r="B378" s="1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5.75" x14ac:dyDescent="0.25">
      <c r="A379" s="1"/>
      <c r="B379" s="1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5.75" x14ac:dyDescent="0.25">
      <c r="A380" s="1"/>
      <c r="B380" s="1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5.75" x14ac:dyDescent="0.25">
      <c r="A381" s="1"/>
      <c r="B381" s="1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5.75" x14ac:dyDescent="0.25">
      <c r="A382" s="1"/>
      <c r="B382" s="1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5.75" x14ac:dyDescent="0.25">
      <c r="A383" s="1"/>
      <c r="B383" s="1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5.75" x14ac:dyDescent="0.25">
      <c r="A384" s="1"/>
      <c r="B384" s="1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5.75" x14ac:dyDescent="0.25">
      <c r="A385" s="1"/>
      <c r="B385" s="1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5.75" x14ac:dyDescent="0.25">
      <c r="A386" s="1"/>
      <c r="B386" s="1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5.75" x14ac:dyDescent="0.25">
      <c r="A387" s="1"/>
      <c r="B387" s="1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5.75" x14ac:dyDescent="0.25">
      <c r="A388" s="1"/>
      <c r="B388" s="1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5.75" x14ac:dyDescent="0.25">
      <c r="A389" s="1"/>
      <c r="B389" s="1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5.75" x14ac:dyDescent="0.25">
      <c r="A390" s="1"/>
      <c r="B390" s="1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5.75" x14ac:dyDescent="0.25">
      <c r="A391" s="1"/>
      <c r="B391" s="1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5.75" x14ac:dyDescent="0.25">
      <c r="A392" s="1"/>
      <c r="B392" s="1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5.75" x14ac:dyDescent="0.25">
      <c r="A393" s="1"/>
      <c r="B393" s="1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5.75" x14ac:dyDescent="0.25">
      <c r="A394" s="1"/>
      <c r="B394" s="1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5.75" x14ac:dyDescent="0.25">
      <c r="A395" s="1"/>
      <c r="B395" s="1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5.75" x14ac:dyDescent="0.25">
      <c r="A396" s="1"/>
      <c r="B396" s="1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5.75" x14ac:dyDescent="0.25">
      <c r="A397" s="1"/>
      <c r="B397" s="1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5.75" x14ac:dyDescent="0.25">
      <c r="A398" s="1"/>
      <c r="B398" s="1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5.75" x14ac:dyDescent="0.25">
      <c r="A399" s="1"/>
      <c r="B399" s="1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5.75" x14ac:dyDescent="0.25">
      <c r="A400" s="1"/>
      <c r="B400" s="1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5.75" x14ac:dyDescent="0.25">
      <c r="A401" s="1"/>
      <c r="B401" s="1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5.75" x14ac:dyDescent="0.25">
      <c r="A402" s="1"/>
      <c r="B402" s="1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5.75" x14ac:dyDescent="0.25">
      <c r="A403" s="1"/>
      <c r="B403" s="1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5.75" x14ac:dyDescent="0.25">
      <c r="A404" s="1"/>
      <c r="B404" s="1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5.75" x14ac:dyDescent="0.25">
      <c r="A405" s="1"/>
      <c r="B405" s="1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5.75" x14ac:dyDescent="0.25">
      <c r="A406" s="1"/>
      <c r="B406" s="1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5.75" x14ac:dyDescent="0.25">
      <c r="A407" s="1"/>
      <c r="B407" s="1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5.75" x14ac:dyDescent="0.25">
      <c r="A408" s="1"/>
      <c r="B408" s="1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5.75" x14ac:dyDescent="0.25">
      <c r="A409" s="1"/>
      <c r="B409" s="1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5.75" x14ac:dyDescent="0.25">
      <c r="A410" s="1"/>
      <c r="B410" s="1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5.75" x14ac:dyDescent="0.25">
      <c r="A411" s="1"/>
      <c r="B411" s="1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5.75" x14ac:dyDescent="0.25">
      <c r="A412" s="1"/>
      <c r="B412" s="1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5.75" x14ac:dyDescent="0.25">
      <c r="A413" s="1"/>
      <c r="B413" s="1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5.75" x14ac:dyDescent="0.25">
      <c r="A414" s="1"/>
      <c r="B414" s="1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5.75" x14ac:dyDescent="0.25">
      <c r="A415" s="1"/>
      <c r="B415" s="1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5.75" x14ac:dyDescent="0.25">
      <c r="A416" s="1"/>
      <c r="B416" s="1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5.75" x14ac:dyDescent="0.25">
      <c r="A417" s="1"/>
      <c r="B417" s="1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5.75" x14ac:dyDescent="0.25">
      <c r="A418" s="1"/>
      <c r="B418" s="1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5.75" x14ac:dyDescent="0.25">
      <c r="A419" s="1"/>
      <c r="B419" s="1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5.75" x14ac:dyDescent="0.25">
      <c r="A420" s="1"/>
      <c r="B420" s="1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5.75" x14ac:dyDescent="0.25">
      <c r="A421" s="1"/>
      <c r="B421" s="1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5.75" x14ac:dyDescent="0.25">
      <c r="A422" s="1"/>
      <c r="B422" s="1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5.75" x14ac:dyDescent="0.25">
      <c r="A423" s="1"/>
      <c r="B423" s="1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5.75" x14ac:dyDescent="0.25">
      <c r="A424" s="1"/>
      <c r="B424" s="1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5.75" x14ac:dyDescent="0.25">
      <c r="A425" s="1"/>
      <c r="B425" s="1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5.75" x14ac:dyDescent="0.25">
      <c r="A426" s="1"/>
      <c r="B426" s="1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5.75" x14ac:dyDescent="0.25">
      <c r="A427" s="1"/>
      <c r="B427" s="1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5.75" x14ac:dyDescent="0.25">
      <c r="A428" s="1"/>
      <c r="B428" s="1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5.75" x14ac:dyDescent="0.25">
      <c r="A429" s="1"/>
      <c r="B429" s="1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5.75" x14ac:dyDescent="0.25">
      <c r="A430" s="1"/>
      <c r="B430" s="1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5.75" x14ac:dyDescent="0.25">
      <c r="A431" s="1"/>
      <c r="B431" s="1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5.75" x14ac:dyDescent="0.25">
      <c r="A432" s="1"/>
      <c r="B432" s="1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5.75" x14ac:dyDescent="0.25">
      <c r="A433" s="1"/>
      <c r="B433" s="1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5.75" x14ac:dyDescent="0.25">
      <c r="A434" s="1"/>
      <c r="B434" s="1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5.75" x14ac:dyDescent="0.25">
      <c r="A435" s="1"/>
      <c r="B435" s="1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5.75" x14ac:dyDescent="0.25">
      <c r="A436" s="1"/>
      <c r="B436" s="1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5.75" x14ac:dyDescent="0.25">
      <c r="A437" s="1"/>
      <c r="B437" s="1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5.75" x14ac:dyDescent="0.25">
      <c r="A438" s="1"/>
      <c r="B438" s="1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5.75" x14ac:dyDescent="0.25">
      <c r="A439" s="1"/>
      <c r="B439" s="1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5.75" x14ac:dyDescent="0.25">
      <c r="A440" s="1"/>
      <c r="B440" s="1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5.75" x14ac:dyDescent="0.25">
      <c r="A441" s="1"/>
      <c r="B441" s="1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5.75" x14ac:dyDescent="0.25">
      <c r="A442" s="1"/>
      <c r="B442" s="1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5.75" x14ac:dyDescent="0.25">
      <c r="A443" s="1"/>
      <c r="B443" s="1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5.75" x14ac:dyDescent="0.25">
      <c r="A444" s="1"/>
      <c r="B444" s="1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5.75" x14ac:dyDescent="0.25">
      <c r="A445" s="1"/>
      <c r="B445" s="1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5.75" x14ac:dyDescent="0.25">
      <c r="A446" s="1"/>
      <c r="B446" s="1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5.75" x14ac:dyDescent="0.25">
      <c r="A447" s="1"/>
      <c r="B447" s="1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5.75" x14ac:dyDescent="0.25">
      <c r="A448" s="1"/>
      <c r="B448" s="1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5.75" x14ac:dyDescent="0.25">
      <c r="A449" s="1"/>
      <c r="B449" s="1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5.75" x14ac:dyDescent="0.25">
      <c r="A450" s="1"/>
      <c r="B450" s="1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5.75" x14ac:dyDescent="0.25">
      <c r="A451" s="1"/>
      <c r="B451" s="1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5.75" x14ac:dyDescent="0.25">
      <c r="A452" s="1"/>
      <c r="B452" s="1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5.75" x14ac:dyDescent="0.25">
      <c r="A453" s="1"/>
      <c r="B453" s="1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5.75" x14ac:dyDescent="0.25">
      <c r="A454" s="1"/>
      <c r="B454" s="1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5.75" x14ac:dyDescent="0.25">
      <c r="A455" s="1"/>
      <c r="B455" s="1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5.75" x14ac:dyDescent="0.25">
      <c r="A456" s="1"/>
      <c r="B456" s="1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5.75" x14ac:dyDescent="0.25">
      <c r="A457" s="1"/>
      <c r="B457" s="1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5.75" x14ac:dyDescent="0.25">
      <c r="A458" s="1"/>
      <c r="B458" s="1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5.75" x14ac:dyDescent="0.25">
      <c r="A459" s="1"/>
      <c r="B459" s="1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5.75" x14ac:dyDescent="0.25">
      <c r="A460" s="1"/>
      <c r="B460" s="1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5.75" x14ac:dyDescent="0.25">
      <c r="A461" s="1"/>
      <c r="B461" s="1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5.75" x14ac:dyDescent="0.25">
      <c r="A462" s="1"/>
      <c r="B462" s="1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.75" x14ac:dyDescent="0.25">
      <c r="A463" s="1"/>
      <c r="B463" s="1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.75" x14ac:dyDescent="0.25">
      <c r="A464" s="1"/>
      <c r="B464" s="1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5.75" x14ac:dyDescent="0.25">
      <c r="A465" s="1"/>
      <c r="B465" s="1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5.75" x14ac:dyDescent="0.25">
      <c r="A466" s="1"/>
      <c r="B466" s="1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5.75" x14ac:dyDescent="0.25">
      <c r="A467" s="1"/>
      <c r="B467" s="1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.75" x14ac:dyDescent="0.25">
      <c r="A468" s="1"/>
      <c r="B468" s="1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5.75" x14ac:dyDescent="0.25">
      <c r="A469" s="1"/>
      <c r="B469" s="1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5.75" x14ac:dyDescent="0.25">
      <c r="A470" s="1"/>
      <c r="B470" s="1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5.75" x14ac:dyDescent="0.25">
      <c r="A471" s="1"/>
      <c r="B471" s="1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5.75" x14ac:dyDescent="0.25">
      <c r="A472" s="1"/>
      <c r="B472" s="1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5.75" x14ac:dyDescent="0.25">
      <c r="A473" s="1"/>
      <c r="B473" s="1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5.75" x14ac:dyDescent="0.25">
      <c r="A474" s="1"/>
      <c r="B474" s="1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5.75" x14ac:dyDescent="0.25">
      <c r="A475" s="1"/>
      <c r="B475" s="1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5.75" x14ac:dyDescent="0.25">
      <c r="A476" s="1"/>
      <c r="B476" s="1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5.75" x14ac:dyDescent="0.25">
      <c r="A477" s="1"/>
      <c r="B477" s="1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5.75" x14ac:dyDescent="0.25">
      <c r="A478" s="1"/>
      <c r="B478" s="1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5.75" x14ac:dyDescent="0.25">
      <c r="A479" s="1"/>
      <c r="B479" s="1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5.75" x14ac:dyDescent="0.25">
      <c r="A480" s="1"/>
      <c r="B480" s="1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5.75" x14ac:dyDescent="0.25">
      <c r="A481" s="1"/>
      <c r="B481" s="1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5.75" x14ac:dyDescent="0.25">
      <c r="A482" s="1"/>
      <c r="B482" s="1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5.75" x14ac:dyDescent="0.25">
      <c r="A483" s="1"/>
      <c r="B483" s="1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5.75" x14ac:dyDescent="0.25">
      <c r="A484" s="1"/>
      <c r="B484" s="1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5.75" x14ac:dyDescent="0.25">
      <c r="A485" s="1"/>
      <c r="B485" s="1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5.75" x14ac:dyDescent="0.25">
      <c r="A486" s="1"/>
      <c r="B486" s="1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5.75" x14ac:dyDescent="0.25">
      <c r="A487" s="1"/>
      <c r="B487" s="1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5.75" x14ac:dyDescent="0.25">
      <c r="A488" s="1"/>
      <c r="B488" s="1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5.75" x14ac:dyDescent="0.25">
      <c r="A489" s="1"/>
      <c r="B489" s="1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5.75" x14ac:dyDescent="0.25">
      <c r="A490" s="1"/>
      <c r="B490" s="1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5.75" x14ac:dyDescent="0.25">
      <c r="A491" s="1"/>
      <c r="B491" s="1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5.75" x14ac:dyDescent="0.25">
      <c r="A492" s="1"/>
      <c r="B492" s="1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5.75" x14ac:dyDescent="0.25">
      <c r="A493" s="1"/>
      <c r="B493" s="1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5.75" x14ac:dyDescent="0.25">
      <c r="A494" s="1"/>
      <c r="B494" s="1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5.75" x14ac:dyDescent="0.25">
      <c r="A495" s="1"/>
      <c r="B495" s="1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5.75" x14ac:dyDescent="0.25">
      <c r="A496" s="1"/>
      <c r="B496" s="1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5.75" x14ac:dyDescent="0.25">
      <c r="A497" s="1"/>
      <c r="B497" s="1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5.75" x14ac:dyDescent="0.25">
      <c r="A498" s="1"/>
      <c r="B498" s="1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5.75" x14ac:dyDescent="0.25">
      <c r="A499" s="1"/>
      <c r="B499" s="1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5.75" x14ac:dyDescent="0.25">
      <c r="A500" s="1"/>
      <c r="B500" s="1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5.75" x14ac:dyDescent="0.25">
      <c r="A501" s="1"/>
      <c r="B501" s="1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5.75" x14ac:dyDescent="0.25">
      <c r="A502" s="1"/>
      <c r="B502" s="1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5.75" x14ac:dyDescent="0.25">
      <c r="A503" s="1"/>
      <c r="B503" s="1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5.75" x14ac:dyDescent="0.25">
      <c r="A504" s="1"/>
      <c r="B504" s="1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5.75" x14ac:dyDescent="0.25">
      <c r="A505" s="1"/>
      <c r="B505" s="1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5.75" x14ac:dyDescent="0.25">
      <c r="A506" s="1"/>
      <c r="B506" s="1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5.75" x14ac:dyDescent="0.25">
      <c r="A507" s="1"/>
      <c r="B507" s="1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5.75" x14ac:dyDescent="0.25">
      <c r="A508" s="1"/>
      <c r="B508" s="1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5.75" x14ac:dyDescent="0.25">
      <c r="A509" s="1"/>
      <c r="B509" s="1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5.75" x14ac:dyDescent="0.25">
      <c r="A510" s="1"/>
      <c r="B510" s="1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5.75" x14ac:dyDescent="0.25">
      <c r="A511" s="1"/>
      <c r="B511" s="1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5.75" x14ac:dyDescent="0.25">
      <c r="A512" s="1"/>
      <c r="B512" s="1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5.75" x14ac:dyDescent="0.25">
      <c r="A513" s="1"/>
      <c r="B513" s="1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5.75" x14ac:dyDescent="0.25">
      <c r="A514" s="1"/>
      <c r="B514" s="1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5.75" x14ac:dyDescent="0.25">
      <c r="A515" s="1"/>
      <c r="B515" s="1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5.75" x14ac:dyDescent="0.25">
      <c r="A516" s="1"/>
      <c r="B516" s="1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5.75" x14ac:dyDescent="0.25">
      <c r="A517" s="1"/>
      <c r="B517" s="1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5.75" x14ac:dyDescent="0.25">
      <c r="A518" s="1"/>
      <c r="B518" s="1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5.75" x14ac:dyDescent="0.25">
      <c r="A519" s="1"/>
      <c r="B519" s="1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5.75" x14ac:dyDescent="0.25">
      <c r="A520" s="1"/>
      <c r="B520" s="1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5.75" x14ac:dyDescent="0.25">
      <c r="A521" s="1"/>
      <c r="B521" s="1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5.75" x14ac:dyDescent="0.25">
      <c r="A522" s="1"/>
      <c r="B522" s="1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5.75" x14ac:dyDescent="0.25">
      <c r="A523" s="1"/>
      <c r="B523" s="1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5.75" x14ac:dyDescent="0.25">
      <c r="A524" s="1"/>
      <c r="B524" s="1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5.75" x14ac:dyDescent="0.25">
      <c r="A525" s="1"/>
      <c r="B525" s="1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5.75" x14ac:dyDescent="0.25">
      <c r="A526" s="1"/>
      <c r="B526" s="1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5.75" x14ac:dyDescent="0.25">
      <c r="A527" s="1"/>
      <c r="B527" s="1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5.75" x14ac:dyDescent="0.25">
      <c r="A528" s="1"/>
      <c r="B528" s="1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5.75" x14ac:dyDescent="0.25">
      <c r="A529" s="1"/>
      <c r="B529" s="1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5.75" x14ac:dyDescent="0.25">
      <c r="A530" s="1"/>
      <c r="B530" s="1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5.75" x14ac:dyDescent="0.25">
      <c r="A531" s="1"/>
      <c r="B531" s="1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5.75" x14ac:dyDescent="0.25">
      <c r="A532" s="1"/>
      <c r="B532" s="1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5.75" x14ac:dyDescent="0.25">
      <c r="A533" s="1"/>
      <c r="B533" s="1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5.75" x14ac:dyDescent="0.25">
      <c r="A534" s="1"/>
      <c r="B534" s="1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5.75" x14ac:dyDescent="0.25">
      <c r="A535" s="1"/>
      <c r="B535" s="1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5.75" x14ac:dyDescent="0.25">
      <c r="A536" s="1"/>
      <c r="B536" s="1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5.75" x14ac:dyDescent="0.25">
      <c r="A537" s="1"/>
      <c r="B537" s="1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5.75" x14ac:dyDescent="0.25">
      <c r="A538" s="1"/>
      <c r="B538" s="1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5.75" x14ac:dyDescent="0.25">
      <c r="A539" s="1"/>
      <c r="B539" s="1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5.75" x14ac:dyDescent="0.25">
      <c r="A540" s="1"/>
      <c r="B540" s="1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5.75" x14ac:dyDescent="0.25">
      <c r="A541" s="1"/>
      <c r="B541" s="1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5.75" x14ac:dyDescent="0.25">
      <c r="A542" s="1"/>
      <c r="B542" s="1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5.75" x14ac:dyDescent="0.25">
      <c r="A543" s="1"/>
      <c r="B543" s="1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5.75" x14ac:dyDescent="0.25">
      <c r="A544" s="1"/>
      <c r="B544" s="1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5.75" x14ac:dyDescent="0.25">
      <c r="A545" s="1"/>
      <c r="B545" s="1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5.75" x14ac:dyDescent="0.25">
      <c r="A546" s="1"/>
      <c r="B546" s="1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5.75" x14ac:dyDescent="0.25">
      <c r="A547" s="1"/>
      <c r="B547" s="1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5.75" x14ac:dyDescent="0.25">
      <c r="A548" s="1"/>
      <c r="B548" s="1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5.75" x14ac:dyDescent="0.25">
      <c r="A549" s="1"/>
      <c r="B549" s="1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5.75" x14ac:dyDescent="0.25">
      <c r="A550" s="1"/>
      <c r="B550" s="1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5.75" x14ac:dyDescent="0.25">
      <c r="A551" s="1"/>
      <c r="B551" s="1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5.75" x14ac:dyDescent="0.25">
      <c r="A552" s="1"/>
      <c r="B552" s="1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5.75" x14ac:dyDescent="0.25">
      <c r="A553" s="1"/>
      <c r="B553" s="1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5.75" x14ac:dyDescent="0.25">
      <c r="A554" s="1"/>
      <c r="B554" s="1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5.75" x14ac:dyDescent="0.25">
      <c r="A555" s="1"/>
      <c r="B555" s="1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5.75" x14ac:dyDescent="0.25">
      <c r="A556" s="1"/>
      <c r="B556" s="1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5.75" x14ac:dyDescent="0.25">
      <c r="A557" s="1"/>
      <c r="B557" s="1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5.75" x14ac:dyDescent="0.25">
      <c r="A558" s="1"/>
      <c r="B558" s="1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5.75" x14ac:dyDescent="0.25">
      <c r="A559" s="1"/>
      <c r="B559" s="1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5.75" x14ac:dyDescent="0.25">
      <c r="A560" s="1"/>
      <c r="B560" s="1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5.75" x14ac:dyDescent="0.25">
      <c r="A561" s="1"/>
      <c r="B561" s="1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5.75" x14ac:dyDescent="0.25">
      <c r="A562" s="1"/>
      <c r="B562" s="1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5.75" x14ac:dyDescent="0.25">
      <c r="A563" s="1"/>
      <c r="B563" s="1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5.75" x14ac:dyDescent="0.25">
      <c r="A564" s="1"/>
      <c r="B564" s="1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5.75" x14ac:dyDescent="0.25">
      <c r="A565" s="1"/>
      <c r="B565" s="1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5.75" x14ac:dyDescent="0.25">
      <c r="A566" s="1"/>
      <c r="B566" s="1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5.75" x14ac:dyDescent="0.25">
      <c r="A567" s="1"/>
      <c r="B567" s="1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5.75" x14ac:dyDescent="0.25">
      <c r="A568" s="1"/>
      <c r="B568" s="1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5.75" x14ac:dyDescent="0.25">
      <c r="A569" s="1"/>
      <c r="B569" s="1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5.75" x14ac:dyDescent="0.25">
      <c r="A570" s="1"/>
      <c r="B570" s="1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5.75" x14ac:dyDescent="0.25">
      <c r="A571" s="1"/>
      <c r="B571" s="1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5.75" x14ac:dyDescent="0.25">
      <c r="A572" s="1"/>
      <c r="B572" s="1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5.75" x14ac:dyDescent="0.25">
      <c r="A573" s="1"/>
      <c r="B573" s="1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5.75" x14ac:dyDescent="0.25">
      <c r="A574" s="1"/>
      <c r="B574" s="1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5.75" x14ac:dyDescent="0.25">
      <c r="A575" s="1"/>
      <c r="B575" s="1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5.75" x14ac:dyDescent="0.25">
      <c r="A576" s="1"/>
      <c r="B576" s="1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5.75" x14ac:dyDescent="0.25">
      <c r="A577" s="1"/>
      <c r="B577" s="1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5.75" x14ac:dyDescent="0.25">
      <c r="A578" s="1"/>
      <c r="B578" s="1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5.75" x14ac:dyDescent="0.25">
      <c r="A579" s="1"/>
      <c r="B579" s="1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5.75" x14ac:dyDescent="0.25">
      <c r="A580" s="1"/>
      <c r="B580" s="1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5.75" x14ac:dyDescent="0.25">
      <c r="A581" s="1"/>
      <c r="B581" s="1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5.75" x14ac:dyDescent="0.25">
      <c r="A582" s="1"/>
      <c r="B582" s="1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5.75" x14ac:dyDescent="0.25">
      <c r="A583" s="1"/>
      <c r="B583" s="1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5.75" x14ac:dyDescent="0.25">
      <c r="A584" s="1"/>
      <c r="B584" s="1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5.75" x14ac:dyDescent="0.25">
      <c r="A585" s="1"/>
      <c r="B585" s="1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5.75" x14ac:dyDescent="0.25">
      <c r="A586" s="1"/>
      <c r="B586" s="1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5.75" x14ac:dyDescent="0.25">
      <c r="A587" s="1"/>
      <c r="B587" s="1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5.75" x14ac:dyDescent="0.25">
      <c r="A588" s="1"/>
      <c r="B588" s="1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5.75" x14ac:dyDescent="0.25">
      <c r="A589" s="1"/>
      <c r="B589" s="1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5.75" x14ac:dyDescent="0.25">
      <c r="A590" s="1"/>
      <c r="B590" s="1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5.75" x14ac:dyDescent="0.25">
      <c r="A591" s="1"/>
      <c r="B591" s="1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5.75" x14ac:dyDescent="0.25">
      <c r="A592" s="1"/>
      <c r="B592" s="1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5.75" x14ac:dyDescent="0.25">
      <c r="A593" s="1"/>
      <c r="B593" s="1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5.75" x14ac:dyDescent="0.25">
      <c r="A594" s="1"/>
      <c r="B594" s="1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5.75" x14ac:dyDescent="0.25">
      <c r="A595" s="1"/>
      <c r="B595" s="1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5.75" x14ac:dyDescent="0.25">
      <c r="A596" s="1"/>
      <c r="B596" s="1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5.75" x14ac:dyDescent="0.25">
      <c r="A597" s="1"/>
      <c r="B597" s="1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5.75" x14ac:dyDescent="0.25">
      <c r="A598" s="1"/>
      <c r="B598" s="1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5.75" x14ac:dyDescent="0.25">
      <c r="A599" s="1"/>
      <c r="B599" s="1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5.75" x14ac:dyDescent="0.25">
      <c r="A600" s="1"/>
      <c r="B600" s="1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5.75" x14ac:dyDescent="0.25">
      <c r="A601" s="1"/>
      <c r="B601" s="1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5.75" x14ac:dyDescent="0.25">
      <c r="A602" s="1"/>
      <c r="B602" s="1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5.75" x14ac:dyDescent="0.25">
      <c r="A603" s="1"/>
      <c r="B603" s="1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5.75" x14ac:dyDescent="0.25">
      <c r="A604" s="1"/>
      <c r="B604" s="1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5.75" x14ac:dyDescent="0.25">
      <c r="A605" s="1"/>
      <c r="B605" s="1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5.75" x14ac:dyDescent="0.25">
      <c r="A606" s="1"/>
      <c r="B606" s="1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5.75" x14ac:dyDescent="0.25">
      <c r="A607" s="1"/>
      <c r="B607" s="1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5.75" x14ac:dyDescent="0.25">
      <c r="A608" s="1"/>
      <c r="B608" s="1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5.75" x14ac:dyDescent="0.25">
      <c r="A609" s="1"/>
      <c r="B609" s="1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5.75" x14ac:dyDescent="0.25">
      <c r="A610" s="1"/>
      <c r="B610" s="1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5.75" x14ac:dyDescent="0.25">
      <c r="A611" s="1"/>
      <c r="B611" s="1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5.75" x14ac:dyDescent="0.25">
      <c r="A612" s="1"/>
      <c r="B612" s="1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5.75" x14ac:dyDescent="0.25">
      <c r="A613" s="1"/>
      <c r="B613" s="1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5.75" x14ac:dyDescent="0.25">
      <c r="A614" s="1"/>
      <c r="B614" s="1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5.75" x14ac:dyDescent="0.25">
      <c r="A615" s="1"/>
      <c r="B615" s="1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5.75" x14ac:dyDescent="0.25">
      <c r="A616" s="1"/>
      <c r="B616" s="1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5.75" x14ac:dyDescent="0.25">
      <c r="A617" s="1"/>
      <c r="B617" s="1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5.75" x14ac:dyDescent="0.25">
      <c r="A618" s="1"/>
      <c r="B618" s="1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5.75" x14ac:dyDescent="0.25">
      <c r="A619" s="1"/>
      <c r="B619" s="1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5.75" x14ac:dyDescent="0.25">
      <c r="A620" s="1"/>
      <c r="B620" s="1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5.75" x14ac:dyDescent="0.25">
      <c r="A621" s="1"/>
      <c r="B621" s="1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5.75" x14ac:dyDescent="0.25">
      <c r="A622" s="1"/>
      <c r="B622" s="1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5.75" x14ac:dyDescent="0.25">
      <c r="A623" s="1"/>
      <c r="B623" s="1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5.75" x14ac:dyDescent="0.25">
      <c r="A624" s="1"/>
      <c r="B624" s="1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5.75" x14ac:dyDescent="0.25">
      <c r="A625" s="1"/>
      <c r="B625" s="1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5.75" x14ac:dyDescent="0.25">
      <c r="A626" s="1"/>
      <c r="B626" s="1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5.75" x14ac:dyDescent="0.25">
      <c r="A627" s="1"/>
      <c r="B627" s="1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5.75" x14ac:dyDescent="0.25">
      <c r="A628" s="1"/>
      <c r="B628" s="1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5.75" x14ac:dyDescent="0.25">
      <c r="A629" s="1"/>
      <c r="B629" s="1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5.75" x14ac:dyDescent="0.25">
      <c r="A630" s="1"/>
      <c r="B630" s="1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5.75" x14ac:dyDescent="0.25">
      <c r="A631" s="1"/>
      <c r="B631" s="1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5.75" x14ac:dyDescent="0.25">
      <c r="A632" s="1"/>
      <c r="B632" s="1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5.75" x14ac:dyDescent="0.25">
      <c r="A633" s="1"/>
      <c r="B633" s="1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5.75" x14ac:dyDescent="0.25">
      <c r="A634" s="1"/>
      <c r="B634" s="1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5.75" x14ac:dyDescent="0.25">
      <c r="A635" s="1"/>
      <c r="B635" s="1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5.75" x14ac:dyDescent="0.25">
      <c r="A636" s="1"/>
      <c r="B636" s="1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5.75" x14ac:dyDescent="0.25">
      <c r="A637" s="1"/>
      <c r="B637" s="1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.75" x14ac:dyDescent="0.25">
      <c r="A638" s="1"/>
      <c r="B638" s="1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.75" x14ac:dyDescent="0.25">
      <c r="A639" s="1"/>
      <c r="B639" s="1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.75" x14ac:dyDescent="0.25">
      <c r="A640" s="1"/>
      <c r="B640" s="1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.75" x14ac:dyDescent="0.25">
      <c r="A641" s="1"/>
      <c r="B641" s="1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.75" x14ac:dyDescent="0.25">
      <c r="A642" s="1"/>
      <c r="B642" s="1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.75" x14ac:dyDescent="0.25">
      <c r="A643" s="1"/>
      <c r="B643" s="1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.75" x14ac:dyDescent="0.25">
      <c r="A644" s="1"/>
      <c r="B644" s="1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.75" x14ac:dyDescent="0.25">
      <c r="A645" s="1"/>
      <c r="B645" s="1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.75" x14ac:dyDescent="0.25">
      <c r="A646" s="1"/>
      <c r="B646" s="1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.75" x14ac:dyDescent="0.25">
      <c r="A647" s="1"/>
      <c r="B647" s="1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.75" x14ac:dyDescent="0.25">
      <c r="A648" s="1"/>
      <c r="B648" s="1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.75" x14ac:dyDescent="0.25">
      <c r="A649" s="1"/>
      <c r="B649" s="1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.75" x14ac:dyDescent="0.25">
      <c r="A650" s="1"/>
      <c r="B650" s="1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.75" x14ac:dyDescent="0.25">
      <c r="A651" s="1"/>
      <c r="B651" s="1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.75" x14ac:dyDescent="0.25">
      <c r="A652" s="1"/>
      <c r="B652" s="1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.75" x14ac:dyDescent="0.25">
      <c r="A653" s="1"/>
      <c r="B653" s="1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.75" x14ac:dyDescent="0.25">
      <c r="A654" s="1"/>
      <c r="B654" s="1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.75" x14ac:dyDescent="0.25">
      <c r="A655" s="1"/>
      <c r="B655" s="1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.75" x14ac:dyDescent="0.25">
      <c r="A656" s="1"/>
      <c r="B656" s="1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.75" x14ac:dyDescent="0.25">
      <c r="A657" s="1"/>
      <c r="B657" s="1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.75" x14ac:dyDescent="0.25">
      <c r="A658" s="1"/>
      <c r="B658" s="1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.75" x14ac:dyDescent="0.25">
      <c r="A659" s="1"/>
      <c r="B659" s="1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.75" x14ac:dyDescent="0.25">
      <c r="A660" s="1"/>
      <c r="B660" s="1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.75" x14ac:dyDescent="0.25">
      <c r="A661" s="1"/>
      <c r="B661" s="1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.75" x14ac:dyDescent="0.25">
      <c r="A662" s="1"/>
      <c r="B662" s="1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.75" x14ac:dyDescent="0.25">
      <c r="A663" s="1"/>
      <c r="B663" s="1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.75" x14ac:dyDescent="0.25">
      <c r="A664" s="1"/>
      <c r="B664" s="1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.75" x14ac:dyDescent="0.25">
      <c r="A665" s="1"/>
      <c r="B665" s="1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.75" x14ac:dyDescent="0.25">
      <c r="A666" s="1"/>
      <c r="B666" s="1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.75" x14ac:dyDescent="0.25">
      <c r="A667" s="1"/>
      <c r="B667" s="1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.75" x14ac:dyDescent="0.25">
      <c r="A668" s="1"/>
      <c r="B668" s="1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.75" x14ac:dyDescent="0.25">
      <c r="A669" s="1"/>
      <c r="B669" s="1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.75" x14ac:dyDescent="0.25">
      <c r="A670" s="1"/>
      <c r="B670" s="1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.75" x14ac:dyDescent="0.25">
      <c r="A671" s="1"/>
      <c r="B671" s="1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.75" x14ac:dyDescent="0.25">
      <c r="A672" s="1"/>
      <c r="B672" s="1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.75" x14ac:dyDescent="0.25">
      <c r="A673" s="1"/>
      <c r="B673" s="1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.75" x14ac:dyDescent="0.25">
      <c r="A674" s="1"/>
      <c r="B674" s="1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.75" x14ac:dyDescent="0.25">
      <c r="A675" s="1"/>
      <c r="B675" s="1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.75" x14ac:dyDescent="0.25">
      <c r="A676" s="1"/>
      <c r="B676" s="1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.75" x14ac:dyDescent="0.25">
      <c r="A677" s="1"/>
      <c r="B677" s="1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.75" x14ac:dyDescent="0.25">
      <c r="A678" s="1"/>
      <c r="B678" s="1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.75" x14ac:dyDescent="0.25">
      <c r="A679" s="1"/>
      <c r="B679" s="1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.75" x14ac:dyDescent="0.25">
      <c r="A680" s="1"/>
      <c r="B680" s="1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.75" x14ac:dyDescent="0.25">
      <c r="A681" s="1"/>
      <c r="B681" s="1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.75" x14ac:dyDescent="0.25">
      <c r="A682" s="1"/>
      <c r="B682" s="1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.75" x14ac:dyDescent="0.25">
      <c r="A683" s="1"/>
      <c r="B683" s="1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.75" x14ac:dyDescent="0.25">
      <c r="A684" s="1"/>
      <c r="B684" s="1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.75" x14ac:dyDescent="0.25">
      <c r="A685" s="1"/>
      <c r="B685" s="1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.75" x14ac:dyDescent="0.25">
      <c r="A686" s="1"/>
      <c r="B686" s="1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.75" x14ac:dyDescent="0.25">
      <c r="A687" s="1"/>
      <c r="B687" s="1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.75" x14ac:dyDescent="0.25">
      <c r="A688" s="1"/>
      <c r="B688" s="1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.75" x14ac:dyDescent="0.25">
      <c r="A689" s="1"/>
      <c r="B689" s="1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.75" x14ac:dyDescent="0.25">
      <c r="A690" s="1"/>
      <c r="B690" s="1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.75" x14ac:dyDescent="0.25">
      <c r="A691" s="1"/>
      <c r="B691" s="1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.75" x14ac:dyDescent="0.25">
      <c r="A692" s="1"/>
      <c r="B692" s="1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.75" x14ac:dyDescent="0.25">
      <c r="A693" s="1"/>
      <c r="B693" s="1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.75" x14ac:dyDescent="0.25">
      <c r="A694" s="1"/>
      <c r="B694" s="1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.75" x14ac:dyDescent="0.25">
      <c r="A695" s="1"/>
      <c r="B695" s="1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.75" x14ac:dyDescent="0.25">
      <c r="A696" s="1"/>
      <c r="B696" s="1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.75" x14ac:dyDescent="0.25">
      <c r="A697" s="1"/>
      <c r="B697" s="1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.75" x14ac:dyDescent="0.25">
      <c r="A698" s="1"/>
      <c r="B698" s="1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.75" x14ac:dyDescent="0.25">
      <c r="A699" s="1"/>
      <c r="B699" s="1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.75" x14ac:dyDescent="0.25">
      <c r="A700" s="1"/>
      <c r="B700" s="1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5.75" x14ac:dyDescent="0.25">
      <c r="A701" s="1"/>
      <c r="B701" s="1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5.75" x14ac:dyDescent="0.25">
      <c r="A702" s="1"/>
      <c r="B702" s="1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5.75" x14ac:dyDescent="0.25">
      <c r="A703" s="1"/>
      <c r="B703" s="1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5.75" x14ac:dyDescent="0.25">
      <c r="A704" s="1"/>
      <c r="B704" s="1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5.75" x14ac:dyDescent="0.25">
      <c r="A705" s="1"/>
      <c r="B705" s="1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5.75" x14ac:dyDescent="0.25">
      <c r="A706" s="1"/>
      <c r="B706" s="1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5.75" x14ac:dyDescent="0.25">
      <c r="A707" s="1"/>
      <c r="B707" s="1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5.75" x14ac:dyDescent="0.25">
      <c r="A708" s="1"/>
      <c r="B708" s="1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5.75" x14ac:dyDescent="0.25">
      <c r="A709" s="1"/>
      <c r="B709" s="1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5.75" x14ac:dyDescent="0.25">
      <c r="A710" s="1"/>
      <c r="B710" s="1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5.75" x14ac:dyDescent="0.25">
      <c r="A711" s="1"/>
      <c r="B711" s="1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5.75" x14ac:dyDescent="0.25">
      <c r="A712" s="1"/>
      <c r="B712" s="1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5.75" x14ac:dyDescent="0.25">
      <c r="A713" s="1"/>
      <c r="B713" s="1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5.75" x14ac:dyDescent="0.25">
      <c r="A714" s="1"/>
      <c r="B714" s="1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5.75" x14ac:dyDescent="0.25">
      <c r="A715" s="1"/>
      <c r="B715" s="1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5.75" x14ac:dyDescent="0.25">
      <c r="A716" s="1"/>
      <c r="B716" s="1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5.75" x14ac:dyDescent="0.25">
      <c r="A717" s="1"/>
      <c r="B717" s="1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5.75" x14ac:dyDescent="0.25">
      <c r="A718" s="1"/>
      <c r="B718" s="1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5.75" x14ac:dyDescent="0.25">
      <c r="A719" s="1"/>
      <c r="B719" s="1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5.75" x14ac:dyDescent="0.25">
      <c r="A720" s="1"/>
      <c r="B720" s="1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5.75" x14ac:dyDescent="0.25">
      <c r="A721" s="1"/>
      <c r="B721" s="1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5.75" x14ac:dyDescent="0.25">
      <c r="A722" s="1"/>
      <c r="B722" s="1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5.75" x14ac:dyDescent="0.25">
      <c r="A723" s="1"/>
      <c r="B723" s="1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5.75" x14ac:dyDescent="0.25">
      <c r="A724" s="1"/>
      <c r="B724" s="1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5.75" x14ac:dyDescent="0.25">
      <c r="A725" s="1"/>
      <c r="B725" s="1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5.75" x14ac:dyDescent="0.25">
      <c r="A726" s="1"/>
      <c r="B726" s="1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5.75" x14ac:dyDescent="0.25">
      <c r="A727" s="1"/>
      <c r="B727" s="1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5.75" x14ac:dyDescent="0.25">
      <c r="A728" s="1"/>
      <c r="B728" s="1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5.75" x14ac:dyDescent="0.25">
      <c r="A729" s="1"/>
      <c r="B729" s="1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5.75" x14ac:dyDescent="0.25">
      <c r="A730" s="1"/>
      <c r="B730" s="1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5.75" x14ac:dyDescent="0.25">
      <c r="A731" s="1"/>
      <c r="B731" s="1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5.75" x14ac:dyDescent="0.25">
      <c r="A732" s="1"/>
      <c r="B732" s="1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5.75" x14ac:dyDescent="0.25">
      <c r="A733" s="1"/>
      <c r="B733" s="1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5.75" x14ac:dyDescent="0.25">
      <c r="A734" s="1"/>
      <c r="B734" s="1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5.75" x14ac:dyDescent="0.25">
      <c r="A735" s="1"/>
      <c r="B735" s="1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5.75" x14ac:dyDescent="0.25">
      <c r="A736" s="1"/>
      <c r="B736" s="1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5.75" x14ac:dyDescent="0.25">
      <c r="A737" s="1"/>
      <c r="B737" s="1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5.75" x14ac:dyDescent="0.25">
      <c r="A738" s="1"/>
      <c r="B738" s="1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5.75" x14ac:dyDescent="0.25">
      <c r="A739" s="1"/>
      <c r="B739" s="1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5.75" x14ac:dyDescent="0.25">
      <c r="A740" s="1"/>
      <c r="B740" s="1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5.75" x14ac:dyDescent="0.25">
      <c r="A741" s="1"/>
      <c r="B741" s="1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5.75" x14ac:dyDescent="0.25">
      <c r="A742" s="1"/>
      <c r="B742" s="1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5.75" x14ac:dyDescent="0.25">
      <c r="A743" s="1"/>
      <c r="B743" s="1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5.75" x14ac:dyDescent="0.25">
      <c r="A744" s="1"/>
      <c r="B744" s="1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5.75" x14ac:dyDescent="0.25">
      <c r="A745" s="1"/>
      <c r="B745" s="1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5.75" x14ac:dyDescent="0.25">
      <c r="A746" s="1"/>
      <c r="B746" s="1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5.75" x14ac:dyDescent="0.25">
      <c r="A747" s="1"/>
      <c r="B747" s="1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5.75" x14ac:dyDescent="0.25">
      <c r="A748" s="1"/>
      <c r="B748" s="1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5.75" x14ac:dyDescent="0.25">
      <c r="A749" s="1"/>
      <c r="B749" s="1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5.75" x14ac:dyDescent="0.25">
      <c r="A750" s="1"/>
      <c r="B750" s="1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5.75" x14ac:dyDescent="0.25">
      <c r="A751" s="1"/>
      <c r="B751" s="1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5.75" x14ac:dyDescent="0.25">
      <c r="A752" s="1"/>
      <c r="B752" s="1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5.75" x14ac:dyDescent="0.25">
      <c r="A753" s="1"/>
      <c r="B753" s="1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5.75" x14ac:dyDescent="0.25">
      <c r="A754" s="1"/>
      <c r="B754" s="1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5.75" x14ac:dyDescent="0.25">
      <c r="A755" s="1"/>
      <c r="B755" s="1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5.75" x14ac:dyDescent="0.25">
      <c r="A756" s="1"/>
      <c r="B756" s="1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5.75" x14ac:dyDescent="0.25">
      <c r="A757" s="1"/>
      <c r="B757" s="1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5.75" x14ac:dyDescent="0.25">
      <c r="A758" s="1"/>
      <c r="B758" s="1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5.75" x14ac:dyDescent="0.25">
      <c r="A759" s="1"/>
      <c r="B759" s="1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5.75" x14ac:dyDescent="0.25">
      <c r="A760" s="1"/>
      <c r="B760" s="1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5.75" x14ac:dyDescent="0.25">
      <c r="A761" s="1"/>
      <c r="B761" s="1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5.75" x14ac:dyDescent="0.25">
      <c r="A762" s="1"/>
      <c r="B762" s="1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5.75" x14ac:dyDescent="0.25">
      <c r="A763" s="1"/>
      <c r="B763" s="1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5.75" x14ac:dyDescent="0.25">
      <c r="A764" s="1"/>
      <c r="B764" s="1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5.75" x14ac:dyDescent="0.25">
      <c r="A765" s="1"/>
      <c r="B765" s="1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5.75" x14ac:dyDescent="0.25">
      <c r="A766" s="1"/>
      <c r="B766" s="1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5.75" x14ac:dyDescent="0.25">
      <c r="A767" s="1"/>
      <c r="B767" s="1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5.75" x14ac:dyDescent="0.25">
      <c r="A768" s="1"/>
      <c r="B768" s="1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5.75" x14ac:dyDescent="0.25">
      <c r="A769" s="1"/>
      <c r="B769" s="1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5.75" x14ac:dyDescent="0.25">
      <c r="A770" s="1"/>
      <c r="B770" s="1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5.75" x14ac:dyDescent="0.25">
      <c r="A771" s="1"/>
      <c r="B771" s="1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5.75" x14ac:dyDescent="0.25">
      <c r="A772" s="1"/>
      <c r="B772" s="1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5.75" x14ac:dyDescent="0.25">
      <c r="A773" s="1"/>
      <c r="B773" s="1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5.75" x14ac:dyDescent="0.25">
      <c r="A774" s="1"/>
      <c r="B774" s="1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5.75" x14ac:dyDescent="0.25">
      <c r="A775" s="1"/>
      <c r="B775" s="1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5.75" x14ac:dyDescent="0.25">
      <c r="A776" s="1"/>
      <c r="B776" s="1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5.75" x14ac:dyDescent="0.25">
      <c r="A777" s="1"/>
      <c r="B777" s="1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5.75" x14ac:dyDescent="0.25">
      <c r="A778" s="1"/>
      <c r="B778" s="1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5.75" x14ac:dyDescent="0.25">
      <c r="A779" s="1"/>
      <c r="B779" s="1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5.75" x14ac:dyDescent="0.25">
      <c r="A780" s="1"/>
      <c r="B780" s="1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5.75" x14ac:dyDescent="0.25">
      <c r="A781" s="1"/>
      <c r="B781" s="1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5.75" x14ac:dyDescent="0.25">
      <c r="A782" s="1"/>
      <c r="B782" s="1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5.75" x14ac:dyDescent="0.25">
      <c r="A783" s="1"/>
      <c r="B783" s="1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5.75" x14ac:dyDescent="0.25">
      <c r="A784" s="1"/>
      <c r="B784" s="1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5.75" x14ac:dyDescent="0.25">
      <c r="A785" s="1"/>
      <c r="B785" s="1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5.75" x14ac:dyDescent="0.25">
      <c r="A786" s="1"/>
      <c r="B786" s="1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5.75" x14ac:dyDescent="0.25">
      <c r="A787" s="1"/>
      <c r="B787" s="1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5.75" x14ac:dyDescent="0.25">
      <c r="A788" s="1"/>
      <c r="B788" s="1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5.75" x14ac:dyDescent="0.25">
      <c r="A789" s="1"/>
      <c r="B789" s="1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5.75" x14ac:dyDescent="0.25">
      <c r="A790" s="1"/>
      <c r="B790" s="1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5.75" x14ac:dyDescent="0.25">
      <c r="A791" s="1"/>
      <c r="B791" s="1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5.75" x14ac:dyDescent="0.25">
      <c r="A792" s="1"/>
      <c r="B792" s="1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5.75" x14ac:dyDescent="0.25">
      <c r="A793" s="1"/>
      <c r="B793" s="1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5.75" x14ac:dyDescent="0.25">
      <c r="A794" s="1"/>
      <c r="B794" s="1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5.75" x14ac:dyDescent="0.25">
      <c r="A795" s="1"/>
      <c r="B795" s="1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5.75" x14ac:dyDescent="0.25">
      <c r="A796" s="1"/>
      <c r="B796" s="1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5.75" x14ac:dyDescent="0.25">
      <c r="A797" s="1"/>
      <c r="B797" s="1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5.75" x14ac:dyDescent="0.25">
      <c r="A798" s="1"/>
      <c r="B798" s="1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5.75" x14ac:dyDescent="0.25">
      <c r="A799" s="1"/>
      <c r="B799" s="1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5.75" x14ac:dyDescent="0.25">
      <c r="A800" s="1"/>
      <c r="B800" s="1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5.75" x14ac:dyDescent="0.25">
      <c r="A801" s="1"/>
      <c r="B801" s="1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5.75" x14ac:dyDescent="0.25">
      <c r="A802" s="1"/>
      <c r="B802" s="1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5.75" x14ac:dyDescent="0.25">
      <c r="A803" s="1"/>
      <c r="B803" s="1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5.75" x14ac:dyDescent="0.25">
      <c r="A804" s="1"/>
      <c r="B804" s="1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5.75" x14ac:dyDescent="0.25">
      <c r="A805" s="1"/>
      <c r="B805" s="1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5.75" x14ac:dyDescent="0.25">
      <c r="A806" s="1"/>
      <c r="B806" s="1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5.75" x14ac:dyDescent="0.25">
      <c r="A807" s="1"/>
      <c r="B807" s="1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5.75" x14ac:dyDescent="0.25">
      <c r="A808" s="1"/>
      <c r="B808" s="1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5.75" x14ac:dyDescent="0.25">
      <c r="A809" s="1"/>
      <c r="B809" s="1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5.75" x14ac:dyDescent="0.25">
      <c r="A810" s="1"/>
      <c r="B810" s="1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5.75" x14ac:dyDescent="0.25">
      <c r="A811" s="1"/>
      <c r="B811" s="1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5.75" x14ac:dyDescent="0.25">
      <c r="A812" s="1"/>
      <c r="B812" s="1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5.75" x14ac:dyDescent="0.25">
      <c r="A813" s="1"/>
      <c r="B813" s="1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5.75" x14ac:dyDescent="0.25">
      <c r="A814" s="1"/>
      <c r="B814" s="1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5.75" x14ac:dyDescent="0.25">
      <c r="A815" s="1"/>
      <c r="B815" s="1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5.75" x14ac:dyDescent="0.25">
      <c r="A816" s="1"/>
      <c r="B816" s="1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5.75" x14ac:dyDescent="0.25">
      <c r="A817" s="1"/>
      <c r="B817" s="1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5.75" x14ac:dyDescent="0.25">
      <c r="A818" s="1"/>
      <c r="B818" s="1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5.75" x14ac:dyDescent="0.25">
      <c r="A819" s="1"/>
      <c r="B819" s="1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5.75" x14ac:dyDescent="0.25">
      <c r="A820" s="1"/>
      <c r="B820" s="1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5.75" x14ac:dyDescent="0.25">
      <c r="A821" s="1"/>
      <c r="B821" s="1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5.75" x14ac:dyDescent="0.25">
      <c r="A822" s="1"/>
      <c r="B822" s="1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5.75" x14ac:dyDescent="0.25">
      <c r="A823" s="1"/>
      <c r="B823" s="1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5.75" x14ac:dyDescent="0.25">
      <c r="A824" s="1"/>
      <c r="B824" s="1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5.75" x14ac:dyDescent="0.25">
      <c r="A825" s="1"/>
      <c r="B825" s="1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5.75" x14ac:dyDescent="0.25">
      <c r="A826" s="1"/>
      <c r="B826" s="1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5.75" x14ac:dyDescent="0.25">
      <c r="A827" s="1"/>
      <c r="B827" s="1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5.75" x14ac:dyDescent="0.25">
      <c r="A828" s="1"/>
      <c r="B828" s="1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5.75" x14ac:dyDescent="0.25">
      <c r="A829" s="1"/>
      <c r="B829" s="1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5.75" x14ac:dyDescent="0.25">
      <c r="A830" s="1"/>
      <c r="B830" s="1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5.75" x14ac:dyDescent="0.25">
      <c r="A831" s="1"/>
      <c r="B831" s="1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5.75" x14ac:dyDescent="0.25">
      <c r="A832" s="1"/>
      <c r="B832" s="1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5.75" x14ac:dyDescent="0.25">
      <c r="A833" s="1"/>
      <c r="B833" s="1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5.75" x14ac:dyDescent="0.25">
      <c r="A834" s="1"/>
      <c r="B834" s="1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5.75" x14ac:dyDescent="0.25">
      <c r="A835" s="1"/>
      <c r="B835" s="1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5.75" x14ac:dyDescent="0.25">
      <c r="A836" s="1"/>
      <c r="B836" s="1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5.75" x14ac:dyDescent="0.25">
      <c r="A837" s="1"/>
      <c r="B837" s="1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5.75" x14ac:dyDescent="0.25">
      <c r="A838" s="1"/>
      <c r="B838" s="1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5.75" x14ac:dyDescent="0.25">
      <c r="A839" s="1"/>
      <c r="B839" s="1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5.75" x14ac:dyDescent="0.25">
      <c r="A840" s="1"/>
      <c r="B840" s="1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5.75" x14ac:dyDescent="0.25">
      <c r="A841" s="1"/>
      <c r="B841" s="1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5.75" x14ac:dyDescent="0.25">
      <c r="A842" s="1"/>
      <c r="B842" s="1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5.75" x14ac:dyDescent="0.25">
      <c r="A843" s="1"/>
      <c r="B843" s="1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5.75" x14ac:dyDescent="0.25">
      <c r="A844" s="1"/>
      <c r="B844" s="1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5.75" x14ac:dyDescent="0.25">
      <c r="A845" s="1"/>
      <c r="B845" s="1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5.75" x14ac:dyDescent="0.25">
      <c r="A846" s="1"/>
      <c r="B846" s="1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5.75" x14ac:dyDescent="0.25">
      <c r="A847" s="1"/>
      <c r="B847" s="1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5.75" x14ac:dyDescent="0.25">
      <c r="A848" s="1"/>
      <c r="B848" s="1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5.75" x14ac:dyDescent="0.25">
      <c r="A849" s="1"/>
      <c r="B849" s="1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5.75" x14ac:dyDescent="0.25">
      <c r="A850" s="1"/>
      <c r="B850" s="1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5.75" x14ac:dyDescent="0.25">
      <c r="A851" s="1"/>
      <c r="B851" s="1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5.75" x14ac:dyDescent="0.25">
      <c r="A852" s="1"/>
      <c r="B852" s="1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5.75" x14ac:dyDescent="0.25">
      <c r="A853" s="1"/>
      <c r="B853" s="1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5.75" x14ac:dyDescent="0.25">
      <c r="A854" s="1"/>
      <c r="B854" s="1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5.75" x14ac:dyDescent="0.25">
      <c r="A855" s="1"/>
      <c r="B855" s="1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5.75" x14ac:dyDescent="0.25">
      <c r="A856" s="1"/>
      <c r="B856" s="1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5.75" x14ac:dyDescent="0.25">
      <c r="A857" s="1"/>
      <c r="B857" s="1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5.75" x14ac:dyDescent="0.25">
      <c r="A858" s="1"/>
      <c r="B858" s="1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5.75" x14ac:dyDescent="0.25">
      <c r="A859" s="1"/>
      <c r="B859" s="1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5.75" x14ac:dyDescent="0.25">
      <c r="A860" s="1"/>
      <c r="B860" s="1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5.75" x14ac:dyDescent="0.25">
      <c r="A861" s="1"/>
      <c r="B861" s="1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5.75" x14ac:dyDescent="0.25">
      <c r="A862" s="1"/>
      <c r="B862" s="1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5.75" x14ac:dyDescent="0.25">
      <c r="A863" s="1"/>
      <c r="B863" s="1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5.75" x14ac:dyDescent="0.25">
      <c r="A864" s="1"/>
      <c r="B864" s="1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5.75" x14ac:dyDescent="0.25">
      <c r="A865" s="1"/>
      <c r="B865" s="1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5.75" x14ac:dyDescent="0.25">
      <c r="A866" s="1"/>
      <c r="B866" s="1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5.75" x14ac:dyDescent="0.25">
      <c r="A867" s="1"/>
      <c r="B867" s="1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5.75" x14ac:dyDescent="0.25">
      <c r="A868" s="1"/>
      <c r="B868" s="1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5.75" x14ac:dyDescent="0.25">
      <c r="A869" s="1"/>
      <c r="B869" s="1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5.75" x14ac:dyDescent="0.25">
      <c r="A870" s="1"/>
      <c r="B870" s="1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5.75" x14ac:dyDescent="0.25">
      <c r="A871" s="1"/>
      <c r="B871" s="1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5.75" x14ac:dyDescent="0.25">
      <c r="A872" s="1"/>
      <c r="B872" s="1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5.75" x14ac:dyDescent="0.25">
      <c r="A873" s="1"/>
      <c r="B873" s="1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5.75" x14ac:dyDescent="0.25">
      <c r="A874" s="1"/>
      <c r="B874" s="1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5.75" x14ac:dyDescent="0.25">
      <c r="A875" s="1"/>
      <c r="B875" s="1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5.75" x14ac:dyDescent="0.25">
      <c r="A876" s="1"/>
      <c r="B876" s="1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5.75" x14ac:dyDescent="0.25">
      <c r="A877" s="1"/>
      <c r="B877" s="1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5.75" x14ac:dyDescent="0.25">
      <c r="A878" s="1"/>
      <c r="B878" s="1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5.75" x14ac:dyDescent="0.25">
      <c r="A879" s="1"/>
      <c r="B879" s="1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5.75" x14ac:dyDescent="0.25">
      <c r="A880" s="1"/>
      <c r="B880" s="1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5.75" x14ac:dyDescent="0.25">
      <c r="A881" s="1"/>
      <c r="B881" s="1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5.75" x14ac:dyDescent="0.25">
      <c r="A882" s="1"/>
      <c r="B882" s="1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5.75" x14ac:dyDescent="0.25">
      <c r="A883" s="1"/>
      <c r="B883" s="1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5.75" x14ac:dyDescent="0.25">
      <c r="A884" s="1"/>
      <c r="B884" s="1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5.75" x14ac:dyDescent="0.25">
      <c r="A885" s="1"/>
      <c r="B885" s="1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5.75" x14ac:dyDescent="0.25">
      <c r="A886" s="1"/>
      <c r="B886" s="1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5.75" x14ac:dyDescent="0.25">
      <c r="A887" s="1"/>
      <c r="B887" s="1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5.75" x14ac:dyDescent="0.25">
      <c r="A888" s="1"/>
      <c r="B888" s="1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5.75" x14ac:dyDescent="0.25">
      <c r="A889" s="1"/>
      <c r="B889" s="1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5.75" x14ac:dyDescent="0.25">
      <c r="A890" s="1"/>
      <c r="B890" s="1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5.75" x14ac:dyDescent="0.25">
      <c r="A891" s="1"/>
      <c r="B891" s="1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5.75" x14ac:dyDescent="0.25">
      <c r="A892" s="1"/>
      <c r="B892" s="1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5.75" x14ac:dyDescent="0.25">
      <c r="A893" s="1"/>
      <c r="B893" s="1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5.75" x14ac:dyDescent="0.25">
      <c r="A894" s="1"/>
      <c r="B894" s="1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5.75" x14ac:dyDescent="0.25">
      <c r="A895" s="1"/>
      <c r="B895" s="1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5.75" x14ac:dyDescent="0.25">
      <c r="A896" s="1"/>
      <c r="B896" s="1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5.75" x14ac:dyDescent="0.25">
      <c r="A897" s="1"/>
      <c r="B897" s="1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5.75" x14ac:dyDescent="0.25">
      <c r="A898" s="1"/>
      <c r="B898" s="1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5.75" x14ac:dyDescent="0.25">
      <c r="A899" s="1"/>
      <c r="B899" s="1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5.75" x14ac:dyDescent="0.25">
      <c r="A900" s="1"/>
      <c r="B900" s="1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5.75" x14ac:dyDescent="0.25">
      <c r="A901" s="1"/>
      <c r="B901" s="1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5.75" x14ac:dyDescent="0.25">
      <c r="A902" s="1"/>
      <c r="B902" s="1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5.75" x14ac:dyDescent="0.25">
      <c r="A903" s="1"/>
      <c r="B903" s="1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5.75" x14ac:dyDescent="0.25">
      <c r="A904" s="1"/>
      <c r="B904" s="1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5.75" x14ac:dyDescent="0.25">
      <c r="A905" s="1"/>
      <c r="B905" s="1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5.75" x14ac:dyDescent="0.25">
      <c r="A906" s="1"/>
      <c r="B906" s="1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5.75" x14ac:dyDescent="0.25">
      <c r="A907" s="1"/>
      <c r="B907" s="1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5.75" x14ac:dyDescent="0.25">
      <c r="A908" s="1"/>
      <c r="B908" s="1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5.75" x14ac:dyDescent="0.25">
      <c r="A909" s="1"/>
      <c r="B909" s="1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5.75" x14ac:dyDescent="0.25">
      <c r="A910" s="1"/>
      <c r="B910" s="1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5.75" x14ac:dyDescent="0.25">
      <c r="A911" s="1"/>
      <c r="B911" s="1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5.75" x14ac:dyDescent="0.25">
      <c r="A912" s="1"/>
      <c r="B912" s="1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5.75" x14ac:dyDescent="0.25">
      <c r="A913" s="1"/>
      <c r="B913" s="1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5.75" x14ac:dyDescent="0.25">
      <c r="A914" s="1"/>
      <c r="B914" s="1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5.75" x14ac:dyDescent="0.25">
      <c r="A915" s="1"/>
      <c r="B915" s="1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5.75" x14ac:dyDescent="0.25">
      <c r="A916" s="1"/>
      <c r="B916" s="1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5.75" x14ac:dyDescent="0.25">
      <c r="A917" s="1"/>
      <c r="B917" s="1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5.75" x14ac:dyDescent="0.25">
      <c r="A918" s="1"/>
      <c r="B918" s="1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5.75" x14ac:dyDescent="0.25">
      <c r="A919" s="1"/>
      <c r="B919" s="1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5.75" x14ac:dyDescent="0.25">
      <c r="A920" s="1"/>
      <c r="B920" s="1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5.75" x14ac:dyDescent="0.25">
      <c r="A921" s="1"/>
      <c r="B921" s="1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5.75" x14ac:dyDescent="0.25">
      <c r="A922" s="1"/>
      <c r="B922" s="1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5.75" x14ac:dyDescent="0.25">
      <c r="A923" s="1"/>
      <c r="B923" s="1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5.75" x14ac:dyDescent="0.25">
      <c r="A924" s="1"/>
      <c r="B924" s="1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5.75" x14ac:dyDescent="0.25">
      <c r="A925" s="1"/>
      <c r="B925" s="1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5.75" x14ac:dyDescent="0.25">
      <c r="A926" s="1"/>
      <c r="B926" s="1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5.75" x14ac:dyDescent="0.25">
      <c r="A927" s="1"/>
      <c r="B927" s="1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5.75" x14ac:dyDescent="0.25">
      <c r="A928" s="1"/>
      <c r="B928" s="1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5.75" x14ac:dyDescent="0.25">
      <c r="A929" s="1"/>
      <c r="B929" s="1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5.75" x14ac:dyDescent="0.25">
      <c r="A930" s="1"/>
      <c r="B930" s="1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5.75" x14ac:dyDescent="0.25">
      <c r="A931" s="1"/>
      <c r="B931" s="1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5.75" x14ac:dyDescent="0.25">
      <c r="A932" s="1"/>
      <c r="B932" s="1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5.75" x14ac:dyDescent="0.25">
      <c r="A933" s="1"/>
      <c r="B933" s="1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5.75" x14ac:dyDescent="0.25">
      <c r="A934" s="1"/>
      <c r="B934" s="1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5.75" x14ac:dyDescent="0.25">
      <c r="A935" s="1"/>
      <c r="B935" s="1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5.75" x14ac:dyDescent="0.25">
      <c r="A936" s="1"/>
      <c r="B936" s="1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5.75" x14ac:dyDescent="0.25">
      <c r="A937" s="1"/>
      <c r="B937" s="1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5.75" x14ac:dyDescent="0.25">
      <c r="A938" s="1"/>
      <c r="B938" s="1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5.75" x14ac:dyDescent="0.25">
      <c r="A939" s="1"/>
      <c r="B939" s="1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5.75" x14ac:dyDescent="0.25">
      <c r="A940" s="1"/>
      <c r="B940" s="1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5.75" x14ac:dyDescent="0.25">
      <c r="A941" s="1"/>
      <c r="B941" s="1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5.75" x14ac:dyDescent="0.25">
      <c r="A942" s="1"/>
      <c r="B942" s="1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5.75" x14ac:dyDescent="0.25">
      <c r="A943" s="1"/>
      <c r="B943" s="1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5.75" x14ac:dyDescent="0.25">
      <c r="A944" s="1"/>
      <c r="B944" s="1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5.75" x14ac:dyDescent="0.25">
      <c r="A945" s="1"/>
      <c r="B945" s="1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5.75" x14ac:dyDescent="0.25">
      <c r="A946" s="1"/>
      <c r="B946" s="1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5.75" x14ac:dyDescent="0.25">
      <c r="A947" s="1"/>
      <c r="B947" s="1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5.75" x14ac:dyDescent="0.25">
      <c r="A948" s="1"/>
      <c r="B948" s="1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5.75" x14ac:dyDescent="0.25">
      <c r="A949" s="1"/>
      <c r="B949" s="1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5.75" x14ac:dyDescent="0.25">
      <c r="A950" s="1"/>
      <c r="B950" s="1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5.75" x14ac:dyDescent="0.25">
      <c r="A951" s="1"/>
      <c r="B951" s="1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5.75" x14ac:dyDescent="0.25">
      <c r="A952" s="1"/>
      <c r="B952" s="1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5.75" x14ac:dyDescent="0.25">
      <c r="A953" s="1"/>
      <c r="B953" s="1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5.75" x14ac:dyDescent="0.25">
      <c r="A954" s="1"/>
      <c r="B954" s="1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5.75" x14ac:dyDescent="0.25">
      <c r="A955" s="1"/>
      <c r="B955" s="1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5.75" x14ac:dyDescent="0.25">
      <c r="A956" s="1"/>
      <c r="B956" s="1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5.75" x14ac:dyDescent="0.25">
      <c r="A957" s="1"/>
      <c r="B957" s="1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5.75" x14ac:dyDescent="0.25">
      <c r="A958" s="1"/>
      <c r="B958" s="1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5.75" x14ac:dyDescent="0.25">
      <c r="A959" s="1"/>
      <c r="B959" s="1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5.75" x14ac:dyDescent="0.25">
      <c r="A960" s="1"/>
      <c r="B960" s="1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5.75" x14ac:dyDescent="0.25">
      <c r="A961" s="1"/>
      <c r="B961" s="1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5.75" x14ac:dyDescent="0.25">
      <c r="A962" s="1"/>
      <c r="B962" s="1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5.75" x14ac:dyDescent="0.25">
      <c r="A963" s="1"/>
      <c r="B963" s="1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5.75" x14ac:dyDescent="0.25">
      <c r="A964" s="1"/>
      <c r="B964" s="1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5.75" x14ac:dyDescent="0.25">
      <c r="A965" s="1"/>
      <c r="B965" s="1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5.75" x14ac:dyDescent="0.25">
      <c r="A966" s="1"/>
      <c r="B966" s="1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5.75" x14ac:dyDescent="0.25">
      <c r="A967" s="1"/>
      <c r="B967" s="1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5.75" x14ac:dyDescent="0.25">
      <c r="A968" s="1"/>
      <c r="B968" s="1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5.75" x14ac:dyDescent="0.25">
      <c r="A969" s="1"/>
      <c r="B969" s="1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5.75" x14ac:dyDescent="0.25">
      <c r="A970" s="1"/>
      <c r="B970" s="1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5.75" x14ac:dyDescent="0.25">
      <c r="A971" s="1"/>
      <c r="B971" s="1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5.75" x14ac:dyDescent="0.25">
      <c r="A972" s="1"/>
      <c r="B972" s="1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5.75" x14ac:dyDescent="0.25">
      <c r="A973" s="1"/>
      <c r="B973" s="1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5.75" x14ac:dyDescent="0.25">
      <c r="A974" s="1"/>
      <c r="B974" s="1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5.75" x14ac:dyDescent="0.25">
      <c r="A975" s="1"/>
      <c r="B975" s="1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5.75" x14ac:dyDescent="0.25">
      <c r="A976" s="1"/>
      <c r="B976" s="1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5.75" x14ac:dyDescent="0.25">
      <c r="A977" s="1"/>
      <c r="B977" s="1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5.75" x14ac:dyDescent="0.25">
      <c r="A978" s="1"/>
      <c r="B978" s="1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5.75" x14ac:dyDescent="0.25">
      <c r="A979" s="1"/>
      <c r="B979" s="1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5.75" x14ac:dyDescent="0.25">
      <c r="A980" s="1"/>
      <c r="B980" s="1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5.75" x14ac:dyDescent="0.25">
      <c r="A981" s="1"/>
      <c r="B981" s="1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5.75" x14ac:dyDescent="0.25">
      <c r="A982" s="1"/>
      <c r="B982" s="1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5.75" x14ac:dyDescent="0.25">
      <c r="A983" s="1"/>
      <c r="B983" s="1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5.75" x14ac:dyDescent="0.25">
      <c r="A984" s="1"/>
      <c r="B984" s="1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5.75" x14ac:dyDescent="0.25">
      <c r="A985" s="1"/>
      <c r="B985" s="1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5.75" x14ac:dyDescent="0.25">
      <c r="A986" s="1"/>
      <c r="B986" s="1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5.75" x14ac:dyDescent="0.25">
      <c r="A987" s="1"/>
      <c r="B987" s="1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5.75" x14ac:dyDescent="0.25">
      <c r="A988" s="1"/>
      <c r="B988" s="1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5.75" x14ac:dyDescent="0.25">
      <c r="A989" s="1"/>
      <c r="B989" s="1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5.75" x14ac:dyDescent="0.25">
      <c r="A990" s="1"/>
      <c r="B990" s="1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5.75" x14ac:dyDescent="0.25">
      <c r="A991" s="1"/>
      <c r="B991" s="1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5.75" x14ac:dyDescent="0.25">
      <c r="A992" s="1"/>
      <c r="B992" s="1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5.75" x14ac:dyDescent="0.25">
      <c r="A993" s="1"/>
      <c r="B993" s="1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5.75" x14ac:dyDescent="0.25">
      <c r="A994" s="1"/>
      <c r="B994" s="1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5.75" x14ac:dyDescent="0.25">
      <c r="A995" s="1"/>
      <c r="B995" s="1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5.75" x14ac:dyDescent="0.25">
      <c r="A996" s="1"/>
      <c r="B996" s="1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5.75" x14ac:dyDescent="0.25">
      <c r="A997" s="1"/>
      <c r="B997" s="1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5.75" x14ac:dyDescent="0.25">
      <c r="A998" s="1"/>
      <c r="B998" s="1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5.75" x14ac:dyDescent="0.25">
      <c r="A999" s="1"/>
      <c r="B999" s="1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5.75" x14ac:dyDescent="0.25">
      <c r="A1000" s="1"/>
      <c r="B1000" s="1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  <row r="1001" spans="1:26" ht="15.75" x14ac:dyDescent="0.25">
      <c r="A1001" s="1"/>
      <c r="B1001" s="1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</row>
    <row r="1002" spans="1:26" ht="15.75" x14ac:dyDescent="0.25">
      <c r="A1002" s="1"/>
      <c r="B1002" s="1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</row>
    <row r="1003" spans="1:26" ht="15.75" x14ac:dyDescent="0.25">
      <c r="A1003" s="1"/>
      <c r="B1003" s="1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</row>
    <row r="1004" spans="1:26" ht="15.75" x14ac:dyDescent="0.25">
      <c r="A1004" s="1"/>
      <c r="B1004" s="1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</row>
    <row r="1005" spans="1:26" ht="15.75" x14ac:dyDescent="0.25">
      <c r="A1005" s="1"/>
      <c r="B1005" s="1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</row>
    <row r="1006" spans="1:26" ht="15.75" x14ac:dyDescent="0.25">
      <c r="A1006" s="1"/>
      <c r="B1006" s="1"/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</row>
    <row r="1007" spans="1:26" ht="15.75" x14ac:dyDescent="0.25">
      <c r="A1007" s="1"/>
      <c r="B1007" s="1"/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</row>
    <row r="1008" spans="1:26" ht="15.75" x14ac:dyDescent="0.25">
      <c r="A1008" s="1"/>
      <c r="B1008" s="1"/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</row>
    <row r="1009" spans="1:26" ht="15.75" x14ac:dyDescent="0.25">
      <c r="A1009" s="1"/>
      <c r="B1009" s="1"/>
      <c r="C1009" s="19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</row>
    <row r="1010" spans="1:26" ht="15.75" x14ac:dyDescent="0.25">
      <c r="A1010" s="1"/>
      <c r="B1010" s="1"/>
      <c r="C1010" s="19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</row>
    <row r="1011" spans="1:26" ht="15.75" x14ac:dyDescent="0.25">
      <c r="A1011" s="1"/>
      <c r="B1011" s="1"/>
      <c r="C1011" s="19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</row>
    <row r="1012" spans="1:26" ht="15.75" x14ac:dyDescent="0.25">
      <c r="A1012" s="1"/>
      <c r="B1012" s="1"/>
      <c r="C1012" s="19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</row>
    <row r="1013" spans="1:26" ht="15.75" x14ac:dyDescent="0.25">
      <c r="A1013" s="1"/>
      <c r="B1013" s="1"/>
      <c r="C1013" s="19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</row>
    <row r="1014" spans="1:26" ht="15.75" x14ac:dyDescent="0.25">
      <c r="A1014" s="1"/>
      <c r="B1014" s="1"/>
      <c r="C1014" s="19"/>
      <c r="D1014" s="19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</row>
    <row r="1015" spans="1:26" ht="15.75" x14ac:dyDescent="0.25">
      <c r="A1015" s="1"/>
      <c r="B1015" s="1"/>
      <c r="C1015" s="19"/>
      <c r="D1015" s="19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</row>
    <row r="1016" spans="1:26" ht="15.75" x14ac:dyDescent="0.25">
      <c r="A1016" s="1"/>
      <c r="B1016" s="1"/>
      <c r="C1016" s="19"/>
      <c r="D1016" s="19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</row>
    <row r="1017" spans="1:26" ht="15.75" x14ac:dyDescent="0.25">
      <c r="A1017" s="1"/>
      <c r="B1017" s="1"/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</row>
  </sheetData>
  <sheetProtection algorithmName="SHA-512" hashValue="XOnRTX3aXc4zFJ2pV52sYF2vu4EWmKMwRj1ksGJvJlyPJoh4CsP9H7ieyYw5/YVmDoFTvLfL6EDkqWVze9u72A==" saltValue="E2kt5q4V/aQToVTegFpHTg==" spinCount="100000" sheet="1" objects="1" scenarios="1"/>
  <protectedRanges>
    <protectedRange algorithmName="SHA-512" hashValue="L6SBzWmhoofJ7CS9e73uZJw6Ud96wVouL55+v+lUYlDkx1hRxTukmDxXV0SuMR5zjPKN6tqh85daub1Ms96/Og==" saltValue="lc3pJwRVpIELNLBwHjPeXQ==" spinCount="100000" sqref="A2:A33" name="Range3"/>
    <protectedRange algorithmName="SHA-512" hashValue="6nFBxMl9q0EBOK25GkgBMtBG2Toh5olHk04mq52a/k0EqIFFJaPIChwBWSi5q9MoMAFN0rsElD3lI0D1WMKD+w==" saltValue="KEKCDAorrDNPgAWM6AroEg==" spinCount="100000" sqref="B21:B33" name="Range2"/>
  </protectedRanges>
  <mergeCells count="1">
    <mergeCell ref="A1:B1"/>
  </mergeCells>
  <dataValidations count="1">
    <dataValidation type="date" operator="greaterThan" allowBlank="1" showInputMessage="1" showErrorMessage="1" error="Please enter dates in the format dd/mm/yyyy to ensure the calculator works correctly." sqref="B7 B8" xr:uid="{2A8DEFF9-B765-444F-996E-35F2654E20D9}">
      <formula1>43831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BB6919CF-F600-46AA-AA3D-FFFAE618A55A}">
          <x14:formula1>
            <xm:f>Values!$A$2:$A$5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7B610-6374-45F9-8E3D-76B2C65479B6}">
  <dimension ref="A1:AA1027"/>
  <sheetViews>
    <sheetView topLeftCell="A9" workbookViewId="0">
      <selection activeCell="E20" sqref="E20:E21"/>
    </sheetView>
  </sheetViews>
  <sheetFormatPr defaultRowHeight="15" x14ac:dyDescent="0.25"/>
  <cols>
    <col min="1" max="1" width="79.7109375" customWidth="1"/>
    <col min="2" max="2" width="54.85546875" hidden="1" customWidth="1"/>
    <col min="3" max="3" width="54.85546875" customWidth="1"/>
    <col min="5" max="5" width="12.7109375" bestFit="1" customWidth="1"/>
    <col min="7" max="7" width="12.7109375" bestFit="1" customWidth="1"/>
  </cols>
  <sheetData>
    <row r="1" spans="1:27" ht="15.75" x14ac:dyDescent="0.25">
      <c r="A1" s="55" t="s">
        <v>61</v>
      </c>
      <c r="B1" s="55"/>
      <c r="C1" s="5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1.5" x14ac:dyDescent="0.25">
      <c r="A2" s="31" t="s">
        <v>0</v>
      </c>
      <c r="B2" s="31"/>
      <c r="C2" s="31" t="s">
        <v>39</v>
      </c>
      <c r="D2" s="1"/>
      <c r="E2" s="1"/>
      <c r="F2" s="1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x14ac:dyDescent="0.25">
      <c r="A3" s="32" t="s">
        <v>2</v>
      </c>
      <c r="B3" s="32"/>
      <c r="C3" s="32"/>
      <c r="D3" s="1"/>
      <c r="E3" s="1"/>
      <c r="F3" s="1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x14ac:dyDescent="0.25">
      <c r="A4" s="32" t="s">
        <v>3</v>
      </c>
      <c r="B4" s="32"/>
      <c r="C4" s="32"/>
      <c r="D4" s="1"/>
      <c r="E4" s="1"/>
      <c r="F4" s="1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x14ac:dyDescent="0.25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x14ac:dyDescent="0.25">
      <c r="A6" s="3" t="s">
        <v>4</v>
      </c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x14ac:dyDescent="0.25">
      <c r="A7" s="32" t="s">
        <v>5</v>
      </c>
      <c r="B7" s="32"/>
      <c r="C7" s="3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x14ac:dyDescent="0.25">
      <c r="A8" s="32" t="s">
        <v>6</v>
      </c>
      <c r="B8" s="32"/>
      <c r="C8" s="3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1.5" x14ac:dyDescent="0.25">
      <c r="A10" s="32" t="s">
        <v>64</v>
      </c>
      <c r="B10" s="32"/>
      <c r="C10" s="3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x14ac:dyDescent="0.25">
      <c r="A12" s="32" t="s">
        <v>55</v>
      </c>
      <c r="B12" s="32"/>
      <c r="C12" s="32" t="s">
        <v>53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2.450000000000003" customHeight="1" x14ac:dyDescent="0.25">
      <c r="A14" s="3" t="s">
        <v>62</v>
      </c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x14ac:dyDescent="0.25">
      <c r="A15" s="32" t="s">
        <v>9</v>
      </c>
      <c r="B15" s="32">
        <v>1</v>
      </c>
      <c r="C15" s="4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x14ac:dyDescent="0.25">
      <c r="A16" s="32" t="s">
        <v>10</v>
      </c>
      <c r="B16" s="32">
        <v>2</v>
      </c>
      <c r="C16" s="4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x14ac:dyDescent="0.25">
      <c r="A17" s="32" t="s">
        <v>11</v>
      </c>
      <c r="B17" s="32">
        <v>3</v>
      </c>
      <c r="C17" s="4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x14ac:dyDescent="0.25">
      <c r="A18" s="32" t="s">
        <v>12</v>
      </c>
      <c r="B18" s="32">
        <v>4</v>
      </c>
      <c r="C18" s="4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x14ac:dyDescent="0.25">
      <c r="A19" s="32" t="s">
        <v>13</v>
      </c>
      <c r="B19" s="32">
        <v>5</v>
      </c>
      <c r="C19" s="4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x14ac:dyDescent="0.25">
      <c r="A20" s="4" t="s">
        <v>14</v>
      </c>
      <c r="B20" s="4"/>
      <c r="C20" s="49">
        <f>SUM(C15:C19)</f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x14ac:dyDescent="0.25">
      <c r="A21" s="1"/>
      <c r="B21" s="1"/>
      <c r="C21" s="5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36" customHeight="1" x14ac:dyDescent="0.25">
      <c r="A22" s="3" t="s">
        <v>63</v>
      </c>
      <c r="B22" s="3"/>
      <c r="C22" s="5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x14ac:dyDescent="0.25">
      <c r="A23" s="32" t="s">
        <v>9</v>
      </c>
      <c r="B23" s="32">
        <v>8</v>
      </c>
      <c r="C23" s="4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x14ac:dyDescent="0.25">
      <c r="A24" s="32" t="s">
        <v>10</v>
      </c>
      <c r="B24" s="32">
        <v>9</v>
      </c>
      <c r="C24" s="4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x14ac:dyDescent="0.25">
      <c r="A25" s="32" t="s">
        <v>11</v>
      </c>
      <c r="B25" s="32">
        <v>10</v>
      </c>
      <c r="C25" s="4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x14ac:dyDescent="0.25">
      <c r="A26" s="32" t="s">
        <v>12</v>
      </c>
      <c r="B26" s="32">
        <v>11</v>
      </c>
      <c r="C26" s="4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x14ac:dyDescent="0.25">
      <c r="A27" s="32" t="s">
        <v>13</v>
      </c>
      <c r="B27" s="32">
        <v>12</v>
      </c>
      <c r="C27" s="4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x14ac:dyDescent="0.25">
      <c r="A28" s="4" t="s">
        <v>14</v>
      </c>
      <c r="B28" s="4"/>
      <c r="C28" s="49">
        <f>SUM(C23:C27)</f>
        <v>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x14ac:dyDescent="0.25">
      <c r="A29" s="45" t="str">
        <f>IF(AVERAGE(C20,C28)&lt;&gt;C10,"Average hours entered do not match average weekly hours specified","")</f>
        <v/>
      </c>
      <c r="B29" s="46"/>
      <c r="C29" s="4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x14ac:dyDescent="0.25">
      <c r="A30" s="5"/>
      <c r="B30" s="5"/>
      <c r="C30" s="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.75" x14ac:dyDescent="0.3">
      <c r="A31" s="34" t="s">
        <v>15</v>
      </c>
      <c r="B31" s="34"/>
      <c r="C31" s="36">
        <f>(ROUNDUP(((($C$35/37*$C$10)/365*'Calculation (hours 2 week patte'!B3)-C42)/0.5,0)*0.5)+C3+C4</f>
        <v>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hidden="1" x14ac:dyDescent="0.25">
      <c r="A32" s="6"/>
      <c r="B32" s="6"/>
      <c r="C32" s="6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hidden="1" x14ac:dyDescent="0.25">
      <c r="A33" s="7" t="s">
        <v>16</v>
      </c>
      <c r="B33" s="43"/>
      <c r="C33" s="8">
        <f>VLOOKUP(C2,Values!A:B,2,FALSE)*7.4</f>
        <v>185</v>
      </c>
      <c r="D33" s="1"/>
      <c r="E33" s="1"/>
      <c r="F33" s="1"/>
      <c r="G33" s="1"/>
      <c r="H33" s="1"/>
      <c r="I33" s="1"/>
      <c r="J33" s="1"/>
      <c r="K33" s="1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15.75" hidden="1" x14ac:dyDescent="0.25">
      <c r="A34" s="10" t="s">
        <v>17</v>
      </c>
      <c r="B34" s="4"/>
      <c r="C34" s="11">
        <f>VLOOKUP(C2,Values!A1:C5,3,FALSE)*7.4</f>
        <v>96.2</v>
      </c>
      <c r="D34" s="1"/>
      <c r="E34" s="1"/>
      <c r="F34" s="1"/>
      <c r="G34" s="1"/>
      <c r="H34" s="1"/>
      <c r="I34" s="1"/>
      <c r="J34" s="1"/>
      <c r="K34" s="1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15.75" hidden="1" x14ac:dyDescent="0.25">
      <c r="A35" s="12" t="s">
        <v>18</v>
      </c>
      <c r="B35" s="44"/>
      <c r="C35" s="13">
        <f>SUM(C33:C34)</f>
        <v>281.2</v>
      </c>
      <c r="D35" s="1"/>
      <c r="E35" s="1"/>
      <c r="F35" s="1"/>
      <c r="G35" s="1"/>
      <c r="H35" s="1"/>
      <c r="I35" s="1"/>
      <c r="J35" s="1"/>
      <c r="K35" s="1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15.75" hidden="1" x14ac:dyDescent="0.25">
      <c r="A36" s="7" t="s">
        <v>19</v>
      </c>
      <c r="B36" s="43"/>
      <c r="C36" s="8">
        <f>C33/37*C10</f>
        <v>0</v>
      </c>
      <c r="D36" s="1"/>
      <c r="E36" s="1"/>
      <c r="F36" s="1"/>
      <c r="G36" s="1"/>
      <c r="H36" s="1"/>
      <c r="I36" s="1"/>
      <c r="J36" s="1"/>
      <c r="K36" s="1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15.75" hidden="1" x14ac:dyDescent="0.25">
      <c r="A37" s="10" t="s">
        <v>20</v>
      </c>
      <c r="B37" s="4"/>
      <c r="C37" s="11">
        <f>C34/37*C10</f>
        <v>0</v>
      </c>
      <c r="D37" s="1"/>
      <c r="E37" s="1"/>
      <c r="F37" s="1"/>
      <c r="G37" s="1"/>
      <c r="H37" s="1"/>
      <c r="I37" s="1"/>
      <c r="J37" s="1"/>
      <c r="K37" s="1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15.75" hidden="1" x14ac:dyDescent="0.25">
      <c r="A38" s="12" t="s">
        <v>21</v>
      </c>
      <c r="B38" s="44"/>
      <c r="C38" s="13">
        <f>C36+C37</f>
        <v>0</v>
      </c>
      <c r="D38" s="1"/>
      <c r="E38" s="1"/>
      <c r="F38" s="1"/>
      <c r="G38" s="1"/>
      <c r="H38" s="1"/>
      <c r="I38" s="1"/>
      <c r="J38" s="1"/>
      <c r="K38" s="1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15.75" x14ac:dyDescent="0.25">
      <c r="A39" s="14" t="s">
        <v>22</v>
      </c>
      <c r="B39" s="14"/>
      <c r="C39" s="15">
        <f>($C$36/365*'Calculation (hours 2 week patte'!B3)</f>
        <v>0</v>
      </c>
      <c r="D39" s="1"/>
      <c r="E39" s="1"/>
      <c r="F39" s="1"/>
      <c r="G39" s="1"/>
      <c r="H39" s="1"/>
      <c r="I39" s="1"/>
      <c r="J39" s="1"/>
      <c r="K39" s="1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ht="15.75" x14ac:dyDescent="0.25">
      <c r="A40" s="14" t="s">
        <v>23</v>
      </c>
      <c r="B40" s="14"/>
      <c r="C40" s="15">
        <f>($C$37/365*'Calculation (hours 2 week patte'!B3)</f>
        <v>0</v>
      </c>
      <c r="D40" s="1"/>
      <c r="E40" s="1"/>
      <c r="F40" s="1"/>
      <c r="G40" s="1"/>
      <c r="H40" s="1"/>
      <c r="I40" s="1"/>
      <c r="J40" s="1"/>
      <c r="K40" s="1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spans="1:27" ht="15.75" x14ac:dyDescent="0.25">
      <c r="A41" s="14" t="s">
        <v>24</v>
      </c>
      <c r="B41" s="14"/>
      <c r="C41" s="15">
        <f>C39+C40</f>
        <v>0</v>
      </c>
      <c r="D41" s="1"/>
      <c r="E41" s="1"/>
      <c r="F41" s="1"/>
      <c r="G41" s="1"/>
      <c r="H41" s="1"/>
      <c r="I41" s="1"/>
      <c r="J41" s="1"/>
      <c r="K41" s="1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15.75" x14ac:dyDescent="0.25">
      <c r="A42" s="14" t="s">
        <v>25</v>
      </c>
      <c r="B42" s="14"/>
      <c r="C42" s="15">
        <f>'Bank holidays'!O2</f>
        <v>0</v>
      </c>
      <c r="D42" s="1"/>
      <c r="E42" s="1"/>
      <c r="F42" s="1"/>
      <c r="G42" s="1"/>
      <c r="H42" s="1"/>
      <c r="I42" s="1"/>
      <c r="J42" s="1"/>
      <c r="K42" s="1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spans="1:27" ht="15.75" x14ac:dyDescent="0.25">
      <c r="A43" s="37" t="s">
        <v>26</v>
      </c>
      <c r="B43" s="37"/>
      <c r="C43" s="38">
        <f>ROUND((C40-C42)/0.5,0)*0.5</f>
        <v>0</v>
      </c>
      <c r="D43" s="1"/>
      <c r="E43" s="1"/>
      <c r="F43" s="1"/>
      <c r="G43" s="1"/>
      <c r="H43" s="1"/>
      <c r="I43" s="1"/>
      <c r="J43" s="1"/>
      <c r="K43" s="1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ht="15.75" x14ac:dyDescent="0.25">
      <c r="A44" s="2"/>
      <c r="B44" s="2"/>
      <c r="C44" s="2"/>
      <c r="D44" s="1"/>
      <c r="E44" s="1"/>
      <c r="F44" s="1"/>
      <c r="G44" s="1"/>
      <c r="H44" s="1"/>
      <c r="I44" s="1"/>
      <c r="J44" s="1"/>
      <c r="K44" s="1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ht="15.75" x14ac:dyDescent="0.25">
      <c r="A45" s="2"/>
      <c r="B45" s="2"/>
      <c r="C45" s="2"/>
      <c r="D45" s="1"/>
      <c r="E45" s="1"/>
      <c r="F45" s="1"/>
      <c r="G45" s="1"/>
      <c r="H45" s="1"/>
      <c r="I45" s="1"/>
      <c r="J45" s="1"/>
      <c r="K45" s="1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ht="15.75" x14ac:dyDescent="0.25">
      <c r="A46" s="1"/>
      <c r="B46" s="1"/>
      <c r="C46" s="18"/>
      <c r="D46" s="1"/>
      <c r="E46" s="1"/>
      <c r="F46" s="1"/>
      <c r="G46" s="1"/>
      <c r="H46" s="1"/>
      <c r="I46" s="1"/>
      <c r="J46" s="1"/>
      <c r="K46" s="1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</row>
    <row r="47" spans="1:27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spans="1:27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</row>
    <row r="49" spans="1:27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</row>
    <row r="50" spans="1:27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 spans="1:27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 spans="1:27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spans="1:27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spans="1:27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spans="1:27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spans="1:27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spans="1:27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spans="1:27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spans="1:27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spans="1:27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spans="1:27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</row>
    <row r="63" spans="1:27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</row>
    <row r="64" spans="1:27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  <row r="65" spans="1:27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</row>
    <row r="66" spans="1:27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</row>
    <row r="67" spans="1:27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</row>
    <row r="68" spans="1:27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spans="1:27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</row>
    <row r="70" spans="1:27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</row>
    <row r="71" spans="1:27" ht="15.75" x14ac:dyDescent="0.25">
      <c r="A71" s="1"/>
      <c r="B71" s="1"/>
      <c r="C71" s="1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</row>
    <row r="72" spans="1:27" ht="15.75" x14ac:dyDescent="0.25">
      <c r="A72" s="1"/>
      <c r="B72" s="1"/>
      <c r="C72" s="1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</row>
    <row r="73" spans="1:27" ht="15.75" x14ac:dyDescent="0.25">
      <c r="A73" s="1"/>
      <c r="B73" s="1"/>
      <c r="C73" s="1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</row>
    <row r="74" spans="1:27" ht="15.75" x14ac:dyDescent="0.25">
      <c r="A74" s="1"/>
      <c r="B74" s="1"/>
      <c r="C74" s="1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</row>
    <row r="75" spans="1:27" ht="15.75" x14ac:dyDescent="0.25">
      <c r="A75" s="1"/>
      <c r="B75" s="1"/>
      <c r="C75" s="1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</row>
    <row r="76" spans="1:27" ht="15.75" x14ac:dyDescent="0.25">
      <c r="A76" s="1"/>
      <c r="B76" s="1"/>
      <c r="C76" s="1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</row>
    <row r="77" spans="1:27" ht="15.75" x14ac:dyDescent="0.25">
      <c r="A77" s="1"/>
      <c r="B77" s="1"/>
      <c r="C77" s="1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</row>
    <row r="78" spans="1:27" ht="15.75" x14ac:dyDescent="0.25">
      <c r="A78" s="1"/>
      <c r="B78" s="1"/>
      <c r="C78" s="1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</row>
    <row r="79" spans="1:27" ht="15.75" x14ac:dyDescent="0.25">
      <c r="A79" s="1"/>
      <c r="B79" s="1"/>
      <c r="C79" s="1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ht="15.75" x14ac:dyDescent="0.25">
      <c r="A80" s="1"/>
      <c r="B80" s="1"/>
      <c r="C80" s="1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spans="1:27" ht="15.75" x14ac:dyDescent="0.25">
      <c r="A81" s="1"/>
      <c r="B81" s="1"/>
      <c r="C81" s="1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</row>
    <row r="82" spans="1:27" ht="15.75" x14ac:dyDescent="0.25">
      <c r="A82" s="1"/>
      <c r="B82" s="1"/>
      <c r="C82" s="1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</row>
    <row r="83" spans="1:27" ht="15.75" x14ac:dyDescent="0.25">
      <c r="A83" s="1"/>
      <c r="B83" s="1"/>
      <c r="C83" s="1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spans="1:27" ht="15.75" x14ac:dyDescent="0.25">
      <c r="A84" s="1"/>
      <c r="B84" s="1"/>
      <c r="C84" s="1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ht="15.75" x14ac:dyDescent="0.25">
      <c r="A85" s="1"/>
      <c r="B85" s="1"/>
      <c r="C85" s="1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ht="15.75" x14ac:dyDescent="0.25">
      <c r="A86" s="1"/>
      <c r="B86" s="1"/>
      <c r="C86" s="1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</row>
    <row r="87" spans="1:27" ht="15.75" x14ac:dyDescent="0.25">
      <c r="A87" s="1"/>
      <c r="B87" s="1"/>
      <c r="C87" s="1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</row>
    <row r="88" spans="1:27" ht="15.75" x14ac:dyDescent="0.25">
      <c r="A88" s="1"/>
      <c r="B88" s="1"/>
      <c r="C88" s="1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spans="1:27" ht="15.75" x14ac:dyDescent="0.25">
      <c r="A89" s="1"/>
      <c r="B89" s="1"/>
      <c r="C89" s="1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spans="1:27" ht="15.75" x14ac:dyDescent="0.25">
      <c r="A90" s="1"/>
      <c r="B90" s="1"/>
      <c r="C90" s="1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</row>
    <row r="91" spans="1:27" ht="15.75" x14ac:dyDescent="0.25">
      <c r="A91" s="1"/>
      <c r="B91" s="1"/>
      <c r="C91" s="1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spans="1:27" ht="15.75" x14ac:dyDescent="0.25">
      <c r="A92" s="1"/>
      <c r="B92" s="1"/>
      <c r="C92" s="1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</row>
    <row r="93" spans="1:27" ht="15.75" x14ac:dyDescent="0.25">
      <c r="A93" s="1"/>
      <c r="B93" s="1"/>
      <c r="C93" s="1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</row>
    <row r="94" spans="1:27" ht="15.75" x14ac:dyDescent="0.25">
      <c r="A94" s="1"/>
      <c r="B94" s="1"/>
      <c r="C94" s="1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</row>
    <row r="95" spans="1:27" ht="15.75" x14ac:dyDescent="0.25">
      <c r="A95" s="1"/>
      <c r="B95" s="1"/>
      <c r="C95" s="1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spans="1:27" ht="15.75" x14ac:dyDescent="0.25">
      <c r="A96" s="1"/>
      <c r="B96" s="1"/>
      <c r="C96" s="1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</row>
    <row r="97" spans="1:27" ht="15.75" x14ac:dyDescent="0.25">
      <c r="A97" s="1"/>
      <c r="B97" s="1"/>
      <c r="C97" s="1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</row>
    <row r="98" spans="1:27" ht="15.75" x14ac:dyDescent="0.25">
      <c r="A98" s="1"/>
      <c r="B98" s="1"/>
      <c r="C98" s="1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</row>
    <row r="99" spans="1:27" ht="15.75" x14ac:dyDescent="0.25">
      <c r="A99" s="1"/>
      <c r="B99" s="1"/>
      <c r="C99" s="1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</row>
    <row r="100" spans="1:27" ht="15.75" x14ac:dyDescent="0.25">
      <c r="A100" s="1"/>
      <c r="B100" s="1"/>
      <c r="C100" s="1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spans="1:27" ht="15.75" x14ac:dyDescent="0.25">
      <c r="A101" s="1"/>
      <c r="B101" s="1"/>
      <c r="C101" s="1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spans="1:27" ht="15.75" x14ac:dyDescent="0.25">
      <c r="A102" s="1"/>
      <c r="B102" s="1"/>
      <c r="C102" s="1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  <row r="103" spans="1:27" ht="15.75" x14ac:dyDescent="0.25">
      <c r="A103" s="1"/>
      <c r="B103" s="1"/>
      <c r="C103" s="1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spans="1:27" ht="15.75" x14ac:dyDescent="0.25">
      <c r="A104" s="1"/>
      <c r="B104" s="1"/>
      <c r="C104" s="1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spans="1:27" ht="15.75" x14ac:dyDescent="0.25">
      <c r="A105" s="1"/>
      <c r="B105" s="1"/>
      <c r="C105" s="1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spans="1:27" ht="15.75" x14ac:dyDescent="0.25">
      <c r="A106" s="1"/>
      <c r="B106" s="1"/>
      <c r="C106" s="1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spans="1:27" ht="15.75" x14ac:dyDescent="0.25">
      <c r="A107" s="1"/>
      <c r="B107" s="1"/>
      <c r="C107" s="1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spans="1:27" ht="15.75" x14ac:dyDescent="0.25">
      <c r="A108" s="1"/>
      <c r="B108" s="1"/>
      <c r="C108" s="1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spans="1:27" ht="15.75" x14ac:dyDescent="0.25">
      <c r="A109" s="1"/>
      <c r="B109" s="1"/>
      <c r="C109" s="1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spans="1:27" ht="15.75" x14ac:dyDescent="0.25">
      <c r="A110" s="1"/>
      <c r="B110" s="1"/>
      <c r="C110" s="1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spans="1:27" ht="15.75" x14ac:dyDescent="0.25">
      <c r="A111" s="1"/>
      <c r="B111" s="1"/>
      <c r="C111" s="1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</row>
    <row r="112" spans="1:27" ht="15.75" x14ac:dyDescent="0.25">
      <c r="A112" s="1"/>
      <c r="B112" s="1"/>
      <c r="C112" s="1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</row>
    <row r="113" spans="1:27" ht="15.75" x14ac:dyDescent="0.25">
      <c r="A113" s="1"/>
      <c r="B113" s="1"/>
      <c r="C113" s="1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</row>
    <row r="114" spans="1:27" ht="15.75" x14ac:dyDescent="0.25">
      <c r="A114" s="1"/>
      <c r="B114" s="1"/>
      <c r="C114" s="1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</row>
    <row r="115" spans="1:27" ht="15.75" x14ac:dyDescent="0.25">
      <c r="A115" s="1"/>
      <c r="B115" s="1"/>
      <c r="C115" s="1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spans="1:27" ht="15.75" x14ac:dyDescent="0.25">
      <c r="A116" s="1"/>
      <c r="B116" s="1"/>
      <c r="C116" s="1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spans="1:27" ht="15.75" x14ac:dyDescent="0.25">
      <c r="A117" s="1"/>
      <c r="B117" s="1"/>
      <c r="C117" s="1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</row>
    <row r="118" spans="1:27" ht="15.75" x14ac:dyDescent="0.25">
      <c r="A118" s="1"/>
      <c r="B118" s="1"/>
      <c r="C118" s="1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</row>
    <row r="119" spans="1:27" ht="15.75" x14ac:dyDescent="0.25">
      <c r="A119" s="1"/>
      <c r="B119" s="1"/>
      <c r="C119" s="1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</row>
    <row r="120" spans="1:27" ht="15.75" x14ac:dyDescent="0.25">
      <c r="A120" s="1"/>
      <c r="B120" s="1"/>
      <c r="C120" s="1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</row>
    <row r="121" spans="1:27" ht="15.75" x14ac:dyDescent="0.25">
      <c r="A121" s="1"/>
      <c r="B121" s="1"/>
      <c r="C121" s="1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</row>
    <row r="122" spans="1:27" ht="15.75" x14ac:dyDescent="0.25">
      <c r="A122" s="1"/>
      <c r="B122" s="1"/>
      <c r="C122" s="1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</row>
    <row r="123" spans="1:27" ht="15.75" x14ac:dyDescent="0.25">
      <c r="A123" s="1"/>
      <c r="B123" s="1"/>
      <c r="C123" s="1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</row>
    <row r="124" spans="1:27" ht="15.75" x14ac:dyDescent="0.25">
      <c r="A124" s="1"/>
      <c r="B124" s="1"/>
      <c r="C124" s="1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</row>
    <row r="125" spans="1:27" ht="15.75" x14ac:dyDescent="0.25">
      <c r="A125" s="1"/>
      <c r="B125" s="1"/>
      <c r="C125" s="1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</row>
    <row r="126" spans="1:27" ht="15.75" x14ac:dyDescent="0.25">
      <c r="A126" s="1"/>
      <c r="B126" s="1"/>
      <c r="C126" s="1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</row>
    <row r="127" spans="1:27" ht="15.75" x14ac:dyDescent="0.25">
      <c r="A127" s="1"/>
      <c r="B127" s="1"/>
      <c r="C127" s="1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</row>
    <row r="128" spans="1:27" ht="15.75" x14ac:dyDescent="0.25">
      <c r="A128" s="1"/>
      <c r="B128" s="1"/>
      <c r="C128" s="1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</row>
    <row r="129" spans="1:27" ht="15.75" x14ac:dyDescent="0.25">
      <c r="A129" s="1"/>
      <c r="B129" s="1"/>
      <c r="C129" s="1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</row>
    <row r="130" spans="1:27" ht="15.75" x14ac:dyDescent="0.25">
      <c r="A130" s="1"/>
      <c r="B130" s="1"/>
      <c r="C130" s="1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</row>
    <row r="131" spans="1:27" ht="15.75" x14ac:dyDescent="0.25">
      <c r="A131" s="1"/>
      <c r="B131" s="1"/>
      <c r="C131" s="1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</row>
    <row r="132" spans="1:27" ht="15.75" x14ac:dyDescent="0.25">
      <c r="A132" s="1"/>
      <c r="B132" s="1"/>
      <c r="C132" s="1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</row>
    <row r="133" spans="1:27" ht="15.75" x14ac:dyDescent="0.25">
      <c r="A133" s="1"/>
      <c r="B133" s="1"/>
      <c r="C133" s="1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</row>
    <row r="134" spans="1:27" ht="15.75" x14ac:dyDescent="0.25">
      <c r="A134" s="1"/>
      <c r="B134" s="1"/>
      <c r="C134" s="1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</row>
    <row r="135" spans="1:27" ht="15.75" x14ac:dyDescent="0.25">
      <c r="A135" s="1"/>
      <c r="B135" s="1"/>
      <c r="C135" s="1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</row>
    <row r="136" spans="1:27" ht="15.75" x14ac:dyDescent="0.25">
      <c r="A136" s="1"/>
      <c r="B136" s="1"/>
      <c r="C136" s="1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</row>
    <row r="137" spans="1:27" ht="15.75" x14ac:dyDescent="0.25">
      <c r="A137" s="1"/>
      <c r="B137" s="1"/>
      <c r="C137" s="1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</row>
    <row r="138" spans="1:27" ht="15.75" x14ac:dyDescent="0.25">
      <c r="A138" s="1"/>
      <c r="B138" s="1"/>
      <c r="C138" s="1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</row>
    <row r="139" spans="1:27" ht="15.75" x14ac:dyDescent="0.25">
      <c r="A139" s="1"/>
      <c r="B139" s="1"/>
      <c r="C139" s="1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</row>
    <row r="140" spans="1:27" ht="15.75" x14ac:dyDescent="0.25">
      <c r="A140" s="1"/>
      <c r="B140" s="1"/>
      <c r="C140" s="1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</row>
    <row r="141" spans="1:27" ht="15.75" x14ac:dyDescent="0.25">
      <c r="A141" s="1"/>
      <c r="B141" s="1"/>
      <c r="C141" s="1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</row>
    <row r="142" spans="1:27" ht="15.75" x14ac:dyDescent="0.25">
      <c r="A142" s="1"/>
      <c r="B142" s="1"/>
      <c r="C142" s="1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</row>
    <row r="143" spans="1:27" ht="15.75" x14ac:dyDescent="0.25">
      <c r="A143" s="1"/>
      <c r="B143" s="1"/>
      <c r="C143" s="1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</row>
    <row r="144" spans="1:27" ht="15.75" x14ac:dyDescent="0.25">
      <c r="A144" s="1"/>
      <c r="B144" s="1"/>
      <c r="C144" s="1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</row>
    <row r="145" spans="1:27" ht="15.75" x14ac:dyDescent="0.25">
      <c r="A145" s="1"/>
      <c r="B145" s="1"/>
      <c r="C145" s="1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</row>
    <row r="146" spans="1:27" ht="15.75" x14ac:dyDescent="0.25">
      <c r="A146" s="1"/>
      <c r="B146" s="1"/>
      <c r="C146" s="1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</row>
    <row r="147" spans="1:27" ht="15.75" x14ac:dyDescent="0.25">
      <c r="A147" s="1"/>
      <c r="B147" s="1"/>
      <c r="C147" s="1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</row>
    <row r="148" spans="1:27" ht="15.75" x14ac:dyDescent="0.25">
      <c r="A148" s="1"/>
      <c r="B148" s="1"/>
      <c r="C148" s="1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</row>
    <row r="149" spans="1:27" ht="15.75" x14ac:dyDescent="0.25">
      <c r="A149" s="1"/>
      <c r="B149" s="1"/>
      <c r="C149" s="1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</row>
    <row r="150" spans="1:27" ht="15.75" x14ac:dyDescent="0.25">
      <c r="A150" s="1"/>
      <c r="B150" s="1"/>
      <c r="C150" s="1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</row>
    <row r="151" spans="1:27" ht="15.75" x14ac:dyDescent="0.25">
      <c r="A151" s="1"/>
      <c r="B151" s="1"/>
      <c r="C151" s="1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</row>
    <row r="152" spans="1:27" ht="15.75" x14ac:dyDescent="0.25">
      <c r="A152" s="1"/>
      <c r="B152" s="1"/>
      <c r="C152" s="1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</row>
    <row r="153" spans="1:27" ht="15.75" x14ac:dyDescent="0.25">
      <c r="A153" s="1"/>
      <c r="B153" s="1"/>
      <c r="C153" s="1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</row>
    <row r="154" spans="1:27" ht="15.75" x14ac:dyDescent="0.25">
      <c r="A154" s="1"/>
      <c r="B154" s="1"/>
      <c r="C154" s="1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</row>
    <row r="155" spans="1:27" ht="15.75" x14ac:dyDescent="0.25">
      <c r="A155" s="1"/>
      <c r="B155" s="1"/>
      <c r="C155" s="1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</row>
    <row r="156" spans="1:27" ht="15.75" x14ac:dyDescent="0.25">
      <c r="A156" s="1"/>
      <c r="B156" s="1"/>
      <c r="C156" s="1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</row>
    <row r="157" spans="1:27" ht="15.75" x14ac:dyDescent="0.25">
      <c r="A157" s="1"/>
      <c r="B157" s="1"/>
      <c r="C157" s="1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</row>
    <row r="158" spans="1:27" ht="15.75" x14ac:dyDescent="0.25">
      <c r="A158" s="1"/>
      <c r="B158" s="1"/>
      <c r="C158" s="1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</row>
    <row r="159" spans="1:27" ht="15.75" x14ac:dyDescent="0.25">
      <c r="A159" s="1"/>
      <c r="B159" s="1"/>
      <c r="C159" s="1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</row>
    <row r="160" spans="1:27" ht="15.75" x14ac:dyDescent="0.25">
      <c r="A160" s="1"/>
      <c r="B160" s="1"/>
      <c r="C160" s="1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</row>
    <row r="161" spans="1:27" ht="15.75" x14ac:dyDescent="0.25">
      <c r="A161" s="1"/>
      <c r="B161" s="1"/>
      <c r="C161" s="1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</row>
    <row r="162" spans="1:27" ht="15.75" x14ac:dyDescent="0.25">
      <c r="A162" s="1"/>
      <c r="B162" s="1"/>
      <c r="C162" s="1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</row>
    <row r="163" spans="1:27" ht="15.75" x14ac:dyDescent="0.25">
      <c r="A163" s="1"/>
      <c r="B163" s="1"/>
      <c r="C163" s="1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</row>
    <row r="164" spans="1:27" ht="15.75" x14ac:dyDescent="0.25">
      <c r="A164" s="1"/>
      <c r="B164" s="1"/>
      <c r="C164" s="1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</row>
    <row r="165" spans="1:27" ht="15.75" x14ac:dyDescent="0.25">
      <c r="A165" s="1"/>
      <c r="B165" s="1"/>
      <c r="C165" s="1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</row>
    <row r="166" spans="1:27" ht="15.75" x14ac:dyDescent="0.25">
      <c r="A166" s="1"/>
      <c r="B166" s="1"/>
      <c r="C166" s="1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</row>
    <row r="167" spans="1:27" ht="15.75" x14ac:dyDescent="0.25">
      <c r="A167" s="1"/>
      <c r="B167" s="1"/>
      <c r="C167" s="1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</row>
    <row r="168" spans="1:27" ht="15.75" x14ac:dyDescent="0.25">
      <c r="A168" s="1"/>
      <c r="B168" s="1"/>
      <c r="C168" s="1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</row>
    <row r="169" spans="1:27" ht="15.75" x14ac:dyDescent="0.25">
      <c r="A169" s="1"/>
      <c r="B169" s="1"/>
      <c r="C169" s="1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</row>
    <row r="170" spans="1:27" ht="15.75" x14ac:dyDescent="0.25">
      <c r="A170" s="1"/>
      <c r="B170" s="1"/>
      <c r="C170" s="1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</row>
    <row r="171" spans="1:27" ht="15.75" x14ac:dyDescent="0.25">
      <c r="A171" s="1"/>
      <c r="B171" s="1"/>
      <c r="C171" s="1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</row>
    <row r="172" spans="1:27" ht="15.75" x14ac:dyDescent="0.25">
      <c r="A172" s="1"/>
      <c r="B172" s="1"/>
      <c r="C172" s="1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</row>
    <row r="173" spans="1:27" ht="15.75" x14ac:dyDescent="0.25">
      <c r="A173" s="1"/>
      <c r="B173" s="1"/>
      <c r="C173" s="1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spans="1:27" ht="15.75" x14ac:dyDescent="0.25">
      <c r="A174" s="1"/>
      <c r="B174" s="1"/>
      <c r="C174" s="1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</row>
    <row r="175" spans="1:27" ht="15.75" x14ac:dyDescent="0.25">
      <c r="A175" s="1"/>
      <c r="B175" s="1"/>
      <c r="C175" s="1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</row>
    <row r="176" spans="1:27" ht="15.75" x14ac:dyDescent="0.25">
      <c r="A176" s="1"/>
      <c r="B176" s="1"/>
      <c r="C176" s="1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</row>
    <row r="177" spans="1:27" ht="15.75" x14ac:dyDescent="0.25">
      <c r="A177" s="1"/>
      <c r="B177" s="1"/>
      <c r="C177" s="1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</row>
    <row r="178" spans="1:27" ht="15.75" x14ac:dyDescent="0.25">
      <c r="A178" s="1"/>
      <c r="B178" s="1"/>
      <c r="C178" s="1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</row>
    <row r="179" spans="1:27" ht="15.75" x14ac:dyDescent="0.25">
      <c r="A179" s="1"/>
      <c r="B179" s="1"/>
      <c r="C179" s="1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</row>
    <row r="180" spans="1:27" ht="15.75" x14ac:dyDescent="0.25">
      <c r="A180" s="1"/>
      <c r="B180" s="1"/>
      <c r="C180" s="1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</row>
    <row r="181" spans="1:27" ht="15.75" x14ac:dyDescent="0.25">
      <c r="A181" s="1"/>
      <c r="B181" s="1"/>
      <c r="C181" s="1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</row>
    <row r="182" spans="1:27" ht="15.75" x14ac:dyDescent="0.25">
      <c r="A182" s="1"/>
      <c r="B182" s="1"/>
      <c r="C182" s="1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</row>
    <row r="183" spans="1:27" ht="15.75" x14ac:dyDescent="0.25">
      <c r="A183" s="1"/>
      <c r="B183" s="1"/>
      <c r="C183" s="1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</row>
    <row r="184" spans="1:27" ht="15.75" x14ac:dyDescent="0.25">
      <c r="A184" s="1"/>
      <c r="B184" s="1"/>
      <c r="C184" s="1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</row>
    <row r="185" spans="1:27" ht="15.75" x14ac:dyDescent="0.25">
      <c r="A185" s="1"/>
      <c r="B185" s="1"/>
      <c r="C185" s="1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</row>
    <row r="186" spans="1:27" ht="15.75" x14ac:dyDescent="0.25">
      <c r="A186" s="1"/>
      <c r="B186" s="1"/>
      <c r="C186" s="1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</row>
    <row r="187" spans="1:27" ht="15.75" x14ac:dyDescent="0.25">
      <c r="A187" s="1"/>
      <c r="B187" s="1"/>
      <c r="C187" s="1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</row>
    <row r="188" spans="1:27" ht="15.75" x14ac:dyDescent="0.25">
      <c r="A188" s="1"/>
      <c r="B188" s="1"/>
      <c r="C188" s="1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</row>
    <row r="189" spans="1:27" ht="15.75" x14ac:dyDescent="0.25">
      <c r="A189" s="1"/>
      <c r="B189" s="1"/>
      <c r="C189" s="1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</row>
    <row r="190" spans="1:27" ht="15.75" x14ac:dyDescent="0.25">
      <c r="A190" s="1"/>
      <c r="B190" s="1"/>
      <c r="C190" s="1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</row>
    <row r="191" spans="1:27" ht="15.75" x14ac:dyDescent="0.25">
      <c r="A191" s="1"/>
      <c r="B191" s="1"/>
      <c r="C191" s="1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</row>
    <row r="192" spans="1:27" ht="15.75" x14ac:dyDescent="0.25">
      <c r="A192" s="1"/>
      <c r="B192" s="1"/>
      <c r="C192" s="1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</row>
    <row r="193" spans="1:27" ht="15.75" x14ac:dyDescent="0.25">
      <c r="A193" s="1"/>
      <c r="B193" s="1"/>
      <c r="C193" s="1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</row>
    <row r="194" spans="1:27" ht="15.75" x14ac:dyDescent="0.25">
      <c r="A194" s="1"/>
      <c r="B194" s="1"/>
      <c r="C194" s="1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</row>
    <row r="195" spans="1:27" ht="15.75" x14ac:dyDescent="0.25">
      <c r="A195" s="1"/>
      <c r="B195" s="1"/>
      <c r="C195" s="1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</row>
    <row r="196" spans="1:27" ht="15.75" x14ac:dyDescent="0.25">
      <c r="A196" s="1"/>
      <c r="B196" s="1"/>
      <c r="C196" s="1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</row>
    <row r="197" spans="1:27" ht="15.75" x14ac:dyDescent="0.25">
      <c r="A197" s="1"/>
      <c r="B197" s="1"/>
      <c r="C197" s="1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</row>
    <row r="198" spans="1:27" ht="15.75" x14ac:dyDescent="0.25">
      <c r="A198" s="1"/>
      <c r="B198" s="1"/>
      <c r="C198" s="1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spans="1:27" ht="15.75" x14ac:dyDescent="0.25">
      <c r="A199" s="1"/>
      <c r="B199" s="1"/>
      <c r="C199" s="1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  <row r="200" spans="1:27" ht="15.75" x14ac:dyDescent="0.25">
      <c r="A200" s="1"/>
      <c r="B200" s="1"/>
      <c r="C200" s="1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</row>
    <row r="201" spans="1:27" ht="15.75" x14ac:dyDescent="0.25">
      <c r="A201" s="1"/>
      <c r="B201" s="1"/>
      <c r="C201" s="1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spans="1:27" ht="15.75" x14ac:dyDescent="0.25">
      <c r="A202" s="1"/>
      <c r="B202" s="1"/>
      <c r="C202" s="1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</row>
    <row r="203" spans="1:27" ht="15.75" x14ac:dyDescent="0.25">
      <c r="A203" s="1"/>
      <c r="B203" s="1"/>
      <c r="C203" s="1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</row>
    <row r="204" spans="1:27" ht="15.75" x14ac:dyDescent="0.25">
      <c r="A204" s="1"/>
      <c r="B204" s="1"/>
      <c r="C204" s="1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</row>
    <row r="205" spans="1:27" ht="15.75" x14ac:dyDescent="0.25">
      <c r="A205" s="1"/>
      <c r="B205" s="1"/>
      <c r="C205" s="1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spans="1:27" ht="15.75" x14ac:dyDescent="0.25">
      <c r="A206" s="1"/>
      <c r="B206" s="1"/>
      <c r="C206" s="1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</row>
    <row r="207" spans="1:27" ht="15.75" x14ac:dyDescent="0.25">
      <c r="A207" s="1"/>
      <c r="B207" s="1"/>
      <c r="C207" s="1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08" spans="1:27" ht="15.75" x14ac:dyDescent="0.25">
      <c r="A208" s="1"/>
      <c r="B208" s="1"/>
      <c r="C208" s="1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</row>
    <row r="209" spans="1:27" ht="15.75" x14ac:dyDescent="0.25">
      <c r="A209" s="1"/>
      <c r="B209" s="1"/>
      <c r="C209" s="1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</row>
    <row r="210" spans="1:27" ht="15.75" x14ac:dyDescent="0.25">
      <c r="A210" s="1"/>
      <c r="B210" s="1"/>
      <c r="C210" s="1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</row>
    <row r="211" spans="1:27" ht="15.75" x14ac:dyDescent="0.25">
      <c r="A211" s="1"/>
      <c r="B211" s="1"/>
      <c r="C211" s="1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</row>
    <row r="212" spans="1:27" ht="15.75" x14ac:dyDescent="0.25">
      <c r="A212" s="1"/>
      <c r="B212" s="1"/>
      <c r="C212" s="1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</row>
    <row r="213" spans="1:27" ht="15.75" x14ac:dyDescent="0.25">
      <c r="A213" s="1"/>
      <c r="B213" s="1"/>
      <c r="C213" s="1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</row>
    <row r="214" spans="1:27" ht="15.75" x14ac:dyDescent="0.25">
      <c r="A214" s="1"/>
      <c r="B214" s="1"/>
      <c r="C214" s="1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spans="1:27" ht="15.75" x14ac:dyDescent="0.25">
      <c r="A215" s="1"/>
      <c r="B215" s="1"/>
      <c r="C215" s="1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</row>
    <row r="216" spans="1:27" ht="15.75" x14ac:dyDescent="0.25">
      <c r="A216" s="1"/>
      <c r="B216" s="1"/>
      <c r="C216" s="1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</row>
    <row r="217" spans="1:27" ht="15.75" x14ac:dyDescent="0.25">
      <c r="A217" s="1"/>
      <c r="B217" s="1"/>
      <c r="C217" s="1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</row>
    <row r="218" spans="1:27" ht="15.75" x14ac:dyDescent="0.25">
      <c r="A218" s="1"/>
      <c r="B218" s="1"/>
      <c r="C218" s="1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</row>
    <row r="219" spans="1:27" ht="15.75" x14ac:dyDescent="0.25">
      <c r="A219" s="1"/>
      <c r="B219" s="1"/>
      <c r="C219" s="1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</row>
    <row r="220" spans="1:27" ht="15.75" x14ac:dyDescent="0.25">
      <c r="A220" s="1"/>
      <c r="B220" s="1"/>
      <c r="C220" s="1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</row>
    <row r="221" spans="1:27" ht="15.75" x14ac:dyDescent="0.25">
      <c r="A221" s="1"/>
      <c r="B221" s="1"/>
      <c r="C221" s="1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</row>
    <row r="222" spans="1:27" ht="15.75" x14ac:dyDescent="0.25">
      <c r="A222" s="1"/>
      <c r="B222" s="1"/>
      <c r="C222" s="1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</row>
    <row r="223" spans="1:27" ht="15.75" x14ac:dyDescent="0.25">
      <c r="A223" s="1"/>
      <c r="B223" s="1"/>
      <c r="C223" s="1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</row>
    <row r="224" spans="1:27" ht="15.75" x14ac:dyDescent="0.25">
      <c r="A224" s="1"/>
      <c r="B224" s="1"/>
      <c r="C224" s="1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</row>
    <row r="225" spans="1:27" ht="15.75" x14ac:dyDescent="0.25">
      <c r="A225" s="1"/>
      <c r="B225" s="1"/>
      <c r="C225" s="1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</row>
    <row r="226" spans="1:27" ht="15.75" x14ac:dyDescent="0.25">
      <c r="A226" s="1"/>
      <c r="B226" s="1"/>
      <c r="C226" s="1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</row>
    <row r="227" spans="1:27" ht="15.75" x14ac:dyDescent="0.25">
      <c r="A227" s="1"/>
      <c r="B227" s="1"/>
      <c r="C227" s="1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</row>
    <row r="228" spans="1:27" ht="15.75" x14ac:dyDescent="0.25">
      <c r="A228" s="1"/>
      <c r="B228" s="1"/>
      <c r="C228" s="1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</row>
    <row r="229" spans="1:27" ht="15.75" x14ac:dyDescent="0.25">
      <c r="A229" s="1"/>
      <c r="B229" s="1"/>
      <c r="C229" s="1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</row>
    <row r="230" spans="1:27" ht="15.75" x14ac:dyDescent="0.25">
      <c r="A230" s="1"/>
      <c r="B230" s="1"/>
      <c r="C230" s="1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</row>
    <row r="231" spans="1:27" ht="15.75" x14ac:dyDescent="0.25">
      <c r="A231" s="1"/>
      <c r="B231" s="1"/>
      <c r="C231" s="1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</row>
    <row r="232" spans="1:27" ht="15.75" x14ac:dyDescent="0.25">
      <c r="A232" s="1"/>
      <c r="B232" s="1"/>
      <c r="C232" s="1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</row>
    <row r="233" spans="1:27" ht="15.75" x14ac:dyDescent="0.25">
      <c r="A233" s="1"/>
      <c r="B233" s="1"/>
      <c r="C233" s="1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</row>
    <row r="234" spans="1:27" ht="15.75" x14ac:dyDescent="0.25">
      <c r="A234" s="1"/>
      <c r="B234" s="1"/>
      <c r="C234" s="1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</row>
    <row r="235" spans="1:27" ht="15.75" x14ac:dyDescent="0.25">
      <c r="A235" s="1"/>
      <c r="B235" s="1"/>
      <c r="C235" s="1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</row>
    <row r="236" spans="1:27" ht="15.75" x14ac:dyDescent="0.25">
      <c r="A236" s="1"/>
      <c r="B236" s="1"/>
      <c r="C236" s="1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</row>
    <row r="237" spans="1:27" ht="15.75" x14ac:dyDescent="0.25">
      <c r="A237" s="1"/>
      <c r="B237" s="1"/>
      <c r="C237" s="1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</row>
    <row r="238" spans="1:27" ht="15.75" x14ac:dyDescent="0.25">
      <c r="A238" s="1"/>
      <c r="B238" s="1"/>
      <c r="C238" s="1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</row>
    <row r="239" spans="1:27" ht="15.75" x14ac:dyDescent="0.25">
      <c r="A239" s="1"/>
      <c r="B239" s="1"/>
      <c r="C239" s="1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</row>
    <row r="240" spans="1:27" ht="15.75" x14ac:dyDescent="0.25">
      <c r="A240" s="1"/>
      <c r="B240" s="1"/>
      <c r="C240" s="1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</row>
    <row r="241" spans="1:27" ht="15.75" x14ac:dyDescent="0.25">
      <c r="A241" s="1"/>
      <c r="B241" s="1"/>
      <c r="C241" s="1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</row>
    <row r="242" spans="1:27" ht="15.75" x14ac:dyDescent="0.25">
      <c r="A242" s="1"/>
      <c r="B242" s="1"/>
      <c r="C242" s="1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</row>
    <row r="243" spans="1:27" ht="15.75" x14ac:dyDescent="0.25">
      <c r="A243" s="1"/>
      <c r="B243" s="1"/>
      <c r="C243" s="1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</row>
    <row r="244" spans="1:27" ht="15.75" x14ac:dyDescent="0.25">
      <c r="A244" s="1"/>
      <c r="B244" s="1"/>
      <c r="C244" s="1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</row>
    <row r="245" spans="1:27" ht="15.75" x14ac:dyDescent="0.25">
      <c r="A245" s="1"/>
      <c r="B245" s="1"/>
      <c r="C245" s="1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</row>
    <row r="246" spans="1:27" ht="15.75" x14ac:dyDescent="0.25">
      <c r="A246" s="1"/>
      <c r="B246" s="1"/>
      <c r="C246" s="1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</row>
    <row r="247" spans="1:27" ht="15.75" x14ac:dyDescent="0.25">
      <c r="A247" s="1"/>
      <c r="B247" s="1"/>
      <c r="C247" s="1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</row>
    <row r="248" spans="1:27" ht="15.75" x14ac:dyDescent="0.25">
      <c r="A248" s="1"/>
      <c r="B248" s="1"/>
      <c r="C248" s="1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</row>
    <row r="249" spans="1:27" ht="15.75" x14ac:dyDescent="0.25">
      <c r="A249" s="1"/>
      <c r="B249" s="1"/>
      <c r="C249" s="1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</row>
    <row r="250" spans="1:27" ht="15.75" x14ac:dyDescent="0.25">
      <c r="A250" s="1"/>
      <c r="B250" s="1"/>
      <c r="C250" s="1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</row>
    <row r="251" spans="1:27" ht="15.75" x14ac:dyDescent="0.25">
      <c r="A251" s="1"/>
      <c r="B251" s="1"/>
      <c r="C251" s="1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</row>
    <row r="252" spans="1:27" ht="15.75" x14ac:dyDescent="0.25">
      <c r="A252" s="1"/>
      <c r="B252" s="1"/>
      <c r="C252" s="1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</row>
    <row r="253" spans="1:27" ht="15.75" x14ac:dyDescent="0.25">
      <c r="A253" s="1"/>
      <c r="B253" s="1"/>
      <c r="C253" s="1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</row>
    <row r="254" spans="1:27" ht="15.75" x14ac:dyDescent="0.25">
      <c r="A254" s="1"/>
      <c r="B254" s="1"/>
      <c r="C254" s="1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</row>
    <row r="255" spans="1:27" ht="15.75" x14ac:dyDescent="0.25">
      <c r="A255" s="1"/>
      <c r="B255" s="1"/>
      <c r="C255" s="1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</row>
    <row r="256" spans="1:27" ht="15.75" x14ac:dyDescent="0.25">
      <c r="A256" s="1"/>
      <c r="B256" s="1"/>
      <c r="C256" s="1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</row>
    <row r="257" spans="1:27" ht="15.75" x14ac:dyDescent="0.25">
      <c r="A257" s="1"/>
      <c r="B257" s="1"/>
      <c r="C257" s="1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</row>
    <row r="258" spans="1:27" ht="15.75" x14ac:dyDescent="0.25">
      <c r="A258" s="1"/>
      <c r="B258" s="1"/>
      <c r="C258" s="1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</row>
    <row r="259" spans="1:27" ht="15.75" x14ac:dyDescent="0.25">
      <c r="A259" s="1"/>
      <c r="B259" s="1"/>
      <c r="C259" s="1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</row>
    <row r="260" spans="1:27" ht="15.75" x14ac:dyDescent="0.25">
      <c r="A260" s="1"/>
      <c r="B260" s="1"/>
      <c r="C260" s="1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</row>
    <row r="261" spans="1:27" ht="15.75" x14ac:dyDescent="0.25">
      <c r="A261" s="1"/>
      <c r="B261" s="1"/>
      <c r="C261" s="1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</row>
    <row r="262" spans="1:27" ht="15.75" x14ac:dyDescent="0.25">
      <c r="A262" s="1"/>
      <c r="B262" s="1"/>
      <c r="C262" s="1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</row>
    <row r="263" spans="1:27" ht="15.75" x14ac:dyDescent="0.25">
      <c r="A263" s="1"/>
      <c r="B263" s="1"/>
      <c r="C263" s="1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</row>
    <row r="264" spans="1:27" ht="15.75" x14ac:dyDescent="0.25">
      <c r="A264" s="1"/>
      <c r="B264" s="1"/>
      <c r="C264" s="1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</row>
    <row r="265" spans="1:27" ht="15.75" x14ac:dyDescent="0.25">
      <c r="A265" s="1"/>
      <c r="B265" s="1"/>
      <c r="C265" s="1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</row>
    <row r="266" spans="1:27" ht="15.75" x14ac:dyDescent="0.25">
      <c r="A266" s="1"/>
      <c r="B266" s="1"/>
      <c r="C266" s="1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</row>
    <row r="267" spans="1:27" ht="15.75" x14ac:dyDescent="0.25">
      <c r="A267" s="1"/>
      <c r="B267" s="1"/>
      <c r="C267" s="1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</row>
    <row r="268" spans="1:27" ht="15.75" x14ac:dyDescent="0.25">
      <c r="A268" s="1"/>
      <c r="B268" s="1"/>
      <c r="C268" s="1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</row>
    <row r="269" spans="1:27" ht="15.75" x14ac:dyDescent="0.25">
      <c r="A269" s="1"/>
      <c r="B269" s="1"/>
      <c r="C269" s="1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</row>
    <row r="270" spans="1:27" ht="15.75" x14ac:dyDescent="0.25">
      <c r="A270" s="1"/>
      <c r="B270" s="1"/>
      <c r="C270" s="1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</row>
    <row r="271" spans="1:27" ht="15.75" x14ac:dyDescent="0.25">
      <c r="A271" s="1"/>
      <c r="B271" s="1"/>
      <c r="C271" s="1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</row>
    <row r="272" spans="1:27" ht="15.75" x14ac:dyDescent="0.25">
      <c r="A272" s="1"/>
      <c r="B272" s="1"/>
      <c r="C272" s="1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</row>
    <row r="273" spans="1:27" ht="15.75" x14ac:dyDescent="0.25">
      <c r="A273" s="1"/>
      <c r="B273" s="1"/>
      <c r="C273" s="1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</row>
    <row r="274" spans="1:27" ht="15.75" x14ac:dyDescent="0.25">
      <c r="A274" s="1"/>
      <c r="B274" s="1"/>
      <c r="C274" s="1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</row>
    <row r="275" spans="1:27" ht="15.75" x14ac:dyDescent="0.25">
      <c r="A275" s="1"/>
      <c r="B275" s="1"/>
      <c r="C275" s="1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</row>
    <row r="276" spans="1:27" ht="15.75" x14ac:dyDescent="0.25">
      <c r="A276" s="1"/>
      <c r="B276" s="1"/>
      <c r="C276" s="1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</row>
    <row r="277" spans="1:27" ht="15.75" x14ac:dyDescent="0.25">
      <c r="A277" s="1"/>
      <c r="B277" s="1"/>
      <c r="C277" s="1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</row>
    <row r="278" spans="1:27" ht="15.75" x14ac:dyDescent="0.25">
      <c r="A278" s="1"/>
      <c r="B278" s="1"/>
      <c r="C278" s="1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</row>
    <row r="279" spans="1:27" ht="15.75" x14ac:dyDescent="0.25">
      <c r="A279" s="1"/>
      <c r="B279" s="1"/>
      <c r="C279" s="1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</row>
    <row r="280" spans="1:27" ht="15.75" x14ac:dyDescent="0.25">
      <c r="A280" s="1"/>
      <c r="B280" s="1"/>
      <c r="C280" s="1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</row>
    <row r="281" spans="1:27" ht="15.75" x14ac:dyDescent="0.25">
      <c r="A281" s="1"/>
      <c r="B281" s="1"/>
      <c r="C281" s="1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</row>
    <row r="282" spans="1:27" ht="15.75" x14ac:dyDescent="0.25">
      <c r="A282" s="1"/>
      <c r="B282" s="1"/>
      <c r="C282" s="1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</row>
    <row r="283" spans="1:27" ht="15.75" x14ac:dyDescent="0.25">
      <c r="A283" s="1"/>
      <c r="B283" s="1"/>
      <c r="C283" s="1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</row>
    <row r="284" spans="1:27" ht="15.75" x14ac:dyDescent="0.25">
      <c r="A284" s="1"/>
      <c r="B284" s="1"/>
      <c r="C284" s="1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</row>
    <row r="285" spans="1:27" ht="15.75" x14ac:dyDescent="0.25">
      <c r="A285" s="1"/>
      <c r="B285" s="1"/>
      <c r="C285" s="1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</row>
    <row r="286" spans="1:27" ht="15.75" x14ac:dyDescent="0.25">
      <c r="A286" s="1"/>
      <c r="B286" s="1"/>
      <c r="C286" s="1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</row>
    <row r="287" spans="1:27" ht="15.75" x14ac:dyDescent="0.25">
      <c r="A287" s="1"/>
      <c r="B287" s="1"/>
      <c r="C287" s="1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</row>
    <row r="288" spans="1:27" ht="15.75" x14ac:dyDescent="0.25">
      <c r="A288" s="1"/>
      <c r="B288" s="1"/>
      <c r="C288" s="1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</row>
    <row r="289" spans="1:27" ht="15.75" x14ac:dyDescent="0.25">
      <c r="A289" s="1"/>
      <c r="B289" s="1"/>
      <c r="C289" s="1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</row>
    <row r="290" spans="1:27" ht="15.75" x14ac:dyDescent="0.25">
      <c r="A290" s="1"/>
      <c r="B290" s="1"/>
      <c r="C290" s="1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</row>
    <row r="291" spans="1:27" ht="15.75" x14ac:dyDescent="0.25">
      <c r="A291" s="1"/>
      <c r="B291" s="1"/>
      <c r="C291" s="1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</row>
    <row r="292" spans="1:27" ht="15.75" x14ac:dyDescent="0.25">
      <c r="A292" s="1"/>
      <c r="B292" s="1"/>
      <c r="C292" s="1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</row>
    <row r="293" spans="1:27" ht="15.75" x14ac:dyDescent="0.25">
      <c r="A293" s="1"/>
      <c r="B293" s="1"/>
      <c r="C293" s="1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</row>
    <row r="294" spans="1:27" ht="15.75" x14ac:dyDescent="0.25">
      <c r="A294" s="1"/>
      <c r="B294" s="1"/>
      <c r="C294" s="1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</row>
    <row r="295" spans="1:27" ht="15.75" x14ac:dyDescent="0.25">
      <c r="A295" s="1"/>
      <c r="B295" s="1"/>
      <c r="C295" s="1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</row>
    <row r="296" spans="1:27" ht="15.75" x14ac:dyDescent="0.25">
      <c r="A296" s="1"/>
      <c r="B296" s="1"/>
      <c r="C296" s="1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</row>
    <row r="297" spans="1:27" ht="15.75" x14ac:dyDescent="0.25">
      <c r="A297" s="1"/>
      <c r="B297" s="1"/>
      <c r="C297" s="1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</row>
    <row r="298" spans="1:27" ht="15.75" x14ac:dyDescent="0.25">
      <c r="A298" s="1"/>
      <c r="B298" s="1"/>
      <c r="C298" s="1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</row>
    <row r="299" spans="1:27" ht="15.75" x14ac:dyDescent="0.25">
      <c r="A299" s="1"/>
      <c r="B299" s="1"/>
      <c r="C299" s="1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</row>
    <row r="300" spans="1:27" ht="15.75" x14ac:dyDescent="0.25">
      <c r="A300" s="1"/>
      <c r="B300" s="1"/>
      <c r="C300" s="1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</row>
    <row r="301" spans="1:27" ht="15.75" x14ac:dyDescent="0.25">
      <c r="A301" s="1"/>
      <c r="B301" s="1"/>
      <c r="C301" s="1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</row>
    <row r="302" spans="1:27" ht="15.75" x14ac:dyDescent="0.25">
      <c r="A302" s="1"/>
      <c r="B302" s="1"/>
      <c r="C302" s="1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</row>
    <row r="303" spans="1:27" ht="15.75" x14ac:dyDescent="0.25">
      <c r="A303" s="1"/>
      <c r="B303" s="1"/>
      <c r="C303" s="1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</row>
    <row r="304" spans="1:27" ht="15.75" x14ac:dyDescent="0.25">
      <c r="A304" s="1"/>
      <c r="B304" s="1"/>
      <c r="C304" s="1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</row>
    <row r="305" spans="1:27" ht="15.75" x14ac:dyDescent="0.25">
      <c r="A305" s="1"/>
      <c r="B305" s="1"/>
      <c r="C305" s="1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</row>
    <row r="306" spans="1:27" ht="15.75" x14ac:dyDescent="0.25">
      <c r="A306" s="1"/>
      <c r="B306" s="1"/>
      <c r="C306" s="1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</row>
    <row r="307" spans="1:27" ht="15.75" x14ac:dyDescent="0.25">
      <c r="A307" s="1"/>
      <c r="B307" s="1"/>
      <c r="C307" s="1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</row>
    <row r="308" spans="1:27" ht="15.75" x14ac:dyDescent="0.25">
      <c r="A308" s="1"/>
      <c r="B308" s="1"/>
      <c r="C308" s="1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</row>
    <row r="309" spans="1:27" ht="15.75" x14ac:dyDescent="0.25">
      <c r="A309" s="1"/>
      <c r="B309" s="1"/>
      <c r="C309" s="1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</row>
    <row r="310" spans="1:27" ht="15.75" x14ac:dyDescent="0.25">
      <c r="A310" s="1"/>
      <c r="B310" s="1"/>
      <c r="C310" s="1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</row>
    <row r="311" spans="1:27" ht="15.75" x14ac:dyDescent="0.25">
      <c r="A311" s="1"/>
      <c r="B311" s="1"/>
      <c r="C311" s="1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</row>
    <row r="312" spans="1:27" ht="15.75" x14ac:dyDescent="0.25">
      <c r="A312" s="1"/>
      <c r="B312" s="1"/>
      <c r="C312" s="1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</row>
    <row r="313" spans="1:27" ht="15.75" x14ac:dyDescent="0.25">
      <c r="A313" s="1"/>
      <c r="B313" s="1"/>
      <c r="C313" s="1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</row>
    <row r="314" spans="1:27" ht="15.75" x14ac:dyDescent="0.25">
      <c r="A314" s="1"/>
      <c r="B314" s="1"/>
      <c r="C314" s="1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</row>
    <row r="315" spans="1:27" ht="15.75" x14ac:dyDescent="0.25">
      <c r="A315" s="1"/>
      <c r="B315" s="1"/>
      <c r="C315" s="1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</row>
    <row r="316" spans="1:27" ht="15.75" x14ac:dyDescent="0.25">
      <c r="A316" s="1"/>
      <c r="B316" s="1"/>
      <c r="C316" s="1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</row>
    <row r="317" spans="1:27" ht="15.75" x14ac:dyDescent="0.25">
      <c r="A317" s="1"/>
      <c r="B317" s="1"/>
      <c r="C317" s="1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</row>
    <row r="318" spans="1:27" ht="15.75" x14ac:dyDescent="0.25">
      <c r="A318" s="1"/>
      <c r="B318" s="1"/>
      <c r="C318" s="1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</row>
    <row r="319" spans="1:27" ht="15.75" x14ac:dyDescent="0.25">
      <c r="A319" s="1"/>
      <c r="B319" s="1"/>
      <c r="C319" s="1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</row>
    <row r="320" spans="1:27" ht="15.75" x14ac:dyDescent="0.25">
      <c r="A320" s="1"/>
      <c r="B320" s="1"/>
      <c r="C320" s="1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</row>
    <row r="321" spans="1:27" ht="15.75" x14ac:dyDescent="0.25">
      <c r="A321" s="1"/>
      <c r="B321" s="1"/>
      <c r="C321" s="1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</row>
    <row r="322" spans="1:27" ht="15.75" x14ac:dyDescent="0.25">
      <c r="A322" s="1"/>
      <c r="B322" s="1"/>
      <c r="C322" s="1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</row>
    <row r="323" spans="1:27" ht="15.75" x14ac:dyDescent="0.25">
      <c r="A323" s="1"/>
      <c r="B323" s="1"/>
      <c r="C323" s="1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</row>
    <row r="324" spans="1:27" ht="15.75" x14ac:dyDescent="0.25">
      <c r="A324" s="1"/>
      <c r="B324" s="1"/>
      <c r="C324" s="1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</row>
    <row r="325" spans="1:27" ht="15.75" x14ac:dyDescent="0.25">
      <c r="A325" s="1"/>
      <c r="B325" s="1"/>
      <c r="C325" s="1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</row>
    <row r="326" spans="1:27" ht="15.75" x14ac:dyDescent="0.25">
      <c r="A326" s="1"/>
      <c r="B326" s="1"/>
      <c r="C326" s="1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</row>
    <row r="327" spans="1:27" ht="15.75" x14ac:dyDescent="0.25">
      <c r="A327" s="1"/>
      <c r="B327" s="1"/>
      <c r="C327" s="1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</row>
    <row r="328" spans="1:27" ht="15.75" x14ac:dyDescent="0.25">
      <c r="A328" s="1"/>
      <c r="B328" s="1"/>
      <c r="C328" s="1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</row>
    <row r="329" spans="1:27" ht="15.75" x14ac:dyDescent="0.25">
      <c r="A329" s="1"/>
      <c r="B329" s="1"/>
      <c r="C329" s="1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</row>
    <row r="330" spans="1:27" ht="15.75" x14ac:dyDescent="0.25">
      <c r="A330" s="1"/>
      <c r="B330" s="1"/>
      <c r="C330" s="1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</row>
    <row r="331" spans="1:27" ht="15.75" x14ac:dyDescent="0.25">
      <c r="A331" s="1"/>
      <c r="B331" s="1"/>
      <c r="C331" s="1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</row>
    <row r="332" spans="1:27" ht="15.75" x14ac:dyDescent="0.25">
      <c r="A332" s="1"/>
      <c r="B332" s="1"/>
      <c r="C332" s="1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</row>
    <row r="333" spans="1:27" ht="15.75" x14ac:dyDescent="0.25">
      <c r="A333" s="1"/>
      <c r="B333" s="1"/>
      <c r="C333" s="1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</row>
    <row r="334" spans="1:27" ht="15.75" x14ac:dyDescent="0.25">
      <c r="A334" s="1"/>
      <c r="B334" s="1"/>
      <c r="C334" s="1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</row>
    <row r="335" spans="1:27" ht="15.75" x14ac:dyDescent="0.25">
      <c r="A335" s="1"/>
      <c r="B335" s="1"/>
      <c r="C335" s="1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</row>
    <row r="336" spans="1:27" ht="15.75" x14ac:dyDescent="0.25">
      <c r="A336" s="1"/>
      <c r="B336" s="1"/>
      <c r="C336" s="1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</row>
    <row r="337" spans="1:27" ht="15.75" x14ac:dyDescent="0.25">
      <c r="A337" s="1"/>
      <c r="B337" s="1"/>
      <c r="C337" s="1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</row>
    <row r="338" spans="1:27" ht="15.75" x14ac:dyDescent="0.25">
      <c r="A338" s="1"/>
      <c r="B338" s="1"/>
      <c r="C338" s="1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</row>
    <row r="339" spans="1:27" ht="15.75" x14ac:dyDescent="0.25">
      <c r="A339" s="1"/>
      <c r="B339" s="1"/>
      <c r="C339" s="1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</row>
    <row r="340" spans="1:27" ht="15.75" x14ac:dyDescent="0.25">
      <c r="A340" s="1"/>
      <c r="B340" s="1"/>
      <c r="C340" s="1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</row>
    <row r="341" spans="1:27" ht="15.75" x14ac:dyDescent="0.25">
      <c r="A341" s="1"/>
      <c r="B341" s="1"/>
      <c r="C341" s="1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</row>
    <row r="342" spans="1:27" ht="15.75" x14ac:dyDescent="0.25">
      <c r="A342" s="1"/>
      <c r="B342" s="1"/>
      <c r="C342" s="1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</row>
    <row r="343" spans="1:27" ht="15.75" x14ac:dyDescent="0.25">
      <c r="A343" s="1"/>
      <c r="B343" s="1"/>
      <c r="C343" s="1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</row>
    <row r="344" spans="1:27" ht="15.75" x14ac:dyDescent="0.25">
      <c r="A344" s="1"/>
      <c r="B344" s="1"/>
      <c r="C344" s="1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</row>
    <row r="345" spans="1:27" ht="15.75" x14ac:dyDescent="0.25">
      <c r="A345" s="1"/>
      <c r="B345" s="1"/>
      <c r="C345" s="1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</row>
    <row r="346" spans="1:27" ht="15.75" x14ac:dyDescent="0.25">
      <c r="A346" s="1"/>
      <c r="B346" s="1"/>
      <c r="C346" s="1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</row>
    <row r="347" spans="1:27" ht="15.75" x14ac:dyDescent="0.25">
      <c r="A347" s="1"/>
      <c r="B347" s="1"/>
      <c r="C347" s="1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</row>
    <row r="348" spans="1:27" ht="15.75" x14ac:dyDescent="0.25">
      <c r="A348" s="1"/>
      <c r="B348" s="1"/>
      <c r="C348" s="1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</row>
    <row r="349" spans="1:27" ht="15.75" x14ac:dyDescent="0.25">
      <c r="A349" s="1"/>
      <c r="B349" s="1"/>
      <c r="C349" s="1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</row>
    <row r="350" spans="1:27" ht="15.75" x14ac:dyDescent="0.25">
      <c r="A350" s="1"/>
      <c r="B350" s="1"/>
      <c r="C350" s="1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</row>
    <row r="351" spans="1:27" ht="15.75" x14ac:dyDescent="0.25">
      <c r="A351" s="1"/>
      <c r="B351" s="1"/>
      <c r="C351" s="1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</row>
    <row r="352" spans="1:27" ht="15.75" x14ac:dyDescent="0.25">
      <c r="A352" s="1"/>
      <c r="B352" s="1"/>
      <c r="C352" s="1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</row>
    <row r="353" spans="1:27" ht="15.75" x14ac:dyDescent="0.25">
      <c r="A353" s="1"/>
      <c r="B353" s="1"/>
      <c r="C353" s="1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</row>
    <row r="354" spans="1:27" ht="15.75" x14ac:dyDescent="0.25">
      <c r="A354" s="1"/>
      <c r="B354" s="1"/>
      <c r="C354" s="1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</row>
    <row r="355" spans="1:27" ht="15.75" x14ac:dyDescent="0.25">
      <c r="A355" s="1"/>
      <c r="B355" s="1"/>
      <c r="C355" s="1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</row>
    <row r="356" spans="1:27" ht="15.75" x14ac:dyDescent="0.25">
      <c r="A356" s="1"/>
      <c r="B356" s="1"/>
      <c r="C356" s="1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</row>
    <row r="357" spans="1:27" ht="15.75" x14ac:dyDescent="0.25">
      <c r="A357" s="1"/>
      <c r="B357" s="1"/>
      <c r="C357" s="1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</row>
    <row r="358" spans="1:27" ht="15.75" x14ac:dyDescent="0.25">
      <c r="A358" s="1"/>
      <c r="B358" s="1"/>
      <c r="C358" s="1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</row>
    <row r="359" spans="1:27" ht="15.75" x14ac:dyDescent="0.25">
      <c r="A359" s="1"/>
      <c r="B359" s="1"/>
      <c r="C359" s="1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</row>
    <row r="360" spans="1:27" ht="15.75" x14ac:dyDescent="0.25">
      <c r="A360" s="1"/>
      <c r="B360" s="1"/>
      <c r="C360" s="1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</row>
    <row r="361" spans="1:27" ht="15.75" x14ac:dyDescent="0.25">
      <c r="A361" s="1"/>
      <c r="B361" s="1"/>
      <c r="C361" s="1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</row>
    <row r="362" spans="1:27" ht="15.75" x14ac:dyDescent="0.25">
      <c r="A362" s="1"/>
      <c r="B362" s="1"/>
      <c r="C362" s="1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</row>
    <row r="363" spans="1:27" ht="15.75" x14ac:dyDescent="0.25">
      <c r="A363" s="1"/>
      <c r="B363" s="1"/>
      <c r="C363" s="1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</row>
    <row r="364" spans="1:27" ht="15.75" x14ac:dyDescent="0.25">
      <c r="A364" s="1"/>
      <c r="B364" s="1"/>
      <c r="C364" s="1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</row>
    <row r="365" spans="1:27" ht="15.75" x14ac:dyDescent="0.25">
      <c r="A365" s="1"/>
      <c r="B365" s="1"/>
      <c r="C365" s="1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</row>
    <row r="366" spans="1:27" ht="15.75" x14ac:dyDescent="0.25">
      <c r="A366" s="1"/>
      <c r="B366" s="1"/>
      <c r="C366" s="1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</row>
    <row r="367" spans="1:27" ht="15.75" x14ac:dyDescent="0.25">
      <c r="A367" s="1"/>
      <c r="B367" s="1"/>
      <c r="C367" s="1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</row>
    <row r="368" spans="1:27" ht="15.75" x14ac:dyDescent="0.25">
      <c r="A368" s="1"/>
      <c r="B368" s="1"/>
      <c r="C368" s="1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</row>
    <row r="369" spans="1:27" ht="15.75" x14ac:dyDescent="0.25">
      <c r="A369" s="1"/>
      <c r="B369" s="1"/>
      <c r="C369" s="1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</row>
    <row r="370" spans="1:27" ht="15.75" x14ac:dyDescent="0.25">
      <c r="A370" s="1"/>
      <c r="B370" s="1"/>
      <c r="C370" s="1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</row>
    <row r="371" spans="1:27" ht="15.75" x14ac:dyDescent="0.25">
      <c r="A371" s="1"/>
      <c r="B371" s="1"/>
      <c r="C371" s="1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</row>
    <row r="372" spans="1:27" ht="15.75" x14ac:dyDescent="0.25">
      <c r="A372" s="1"/>
      <c r="B372" s="1"/>
      <c r="C372" s="1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</row>
    <row r="373" spans="1:27" ht="15.75" x14ac:dyDescent="0.25">
      <c r="A373" s="1"/>
      <c r="B373" s="1"/>
      <c r="C373" s="1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</row>
    <row r="374" spans="1:27" ht="15.75" x14ac:dyDescent="0.25">
      <c r="A374" s="1"/>
      <c r="B374" s="1"/>
      <c r="C374" s="1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</row>
    <row r="375" spans="1:27" ht="15.75" x14ac:dyDescent="0.25">
      <c r="A375" s="1"/>
      <c r="B375" s="1"/>
      <c r="C375" s="1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</row>
    <row r="376" spans="1:27" ht="15.75" x14ac:dyDescent="0.25">
      <c r="A376" s="1"/>
      <c r="B376" s="1"/>
      <c r="C376" s="1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</row>
    <row r="377" spans="1:27" ht="15.75" x14ac:dyDescent="0.25">
      <c r="A377" s="1"/>
      <c r="B377" s="1"/>
      <c r="C377" s="1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</row>
    <row r="378" spans="1:27" ht="15.75" x14ac:dyDescent="0.25">
      <c r="A378" s="1"/>
      <c r="B378" s="1"/>
      <c r="C378" s="1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</row>
    <row r="379" spans="1:27" ht="15.75" x14ac:dyDescent="0.25">
      <c r="A379" s="1"/>
      <c r="B379" s="1"/>
      <c r="C379" s="1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</row>
    <row r="380" spans="1:27" ht="15.75" x14ac:dyDescent="0.25">
      <c r="A380" s="1"/>
      <c r="B380" s="1"/>
      <c r="C380" s="1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</row>
    <row r="381" spans="1:27" ht="15.75" x14ac:dyDescent="0.25">
      <c r="A381" s="1"/>
      <c r="B381" s="1"/>
      <c r="C381" s="1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</row>
    <row r="382" spans="1:27" ht="15.75" x14ac:dyDescent="0.25">
      <c r="A382" s="1"/>
      <c r="B382" s="1"/>
      <c r="C382" s="1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</row>
    <row r="383" spans="1:27" ht="15.75" x14ac:dyDescent="0.25">
      <c r="A383" s="1"/>
      <c r="B383" s="1"/>
      <c r="C383" s="1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</row>
    <row r="384" spans="1:27" ht="15.75" x14ac:dyDescent="0.25">
      <c r="A384" s="1"/>
      <c r="B384" s="1"/>
      <c r="C384" s="1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</row>
    <row r="385" spans="1:27" ht="15.75" x14ac:dyDescent="0.25">
      <c r="A385" s="1"/>
      <c r="B385" s="1"/>
      <c r="C385" s="1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</row>
    <row r="386" spans="1:27" ht="15.75" x14ac:dyDescent="0.25">
      <c r="A386" s="1"/>
      <c r="B386" s="1"/>
      <c r="C386" s="1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</row>
    <row r="387" spans="1:27" ht="15.75" x14ac:dyDescent="0.25">
      <c r="A387" s="1"/>
      <c r="B387" s="1"/>
      <c r="C387" s="1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</row>
    <row r="388" spans="1:27" ht="15.75" x14ac:dyDescent="0.25">
      <c r="A388" s="1"/>
      <c r="B388" s="1"/>
      <c r="C388" s="1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</row>
    <row r="389" spans="1:27" ht="15.75" x14ac:dyDescent="0.25">
      <c r="A389" s="1"/>
      <c r="B389" s="1"/>
      <c r="C389" s="1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</row>
    <row r="390" spans="1:27" ht="15.75" x14ac:dyDescent="0.25">
      <c r="A390" s="1"/>
      <c r="B390" s="1"/>
      <c r="C390" s="1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</row>
    <row r="391" spans="1:27" ht="15.75" x14ac:dyDescent="0.25">
      <c r="A391" s="1"/>
      <c r="B391" s="1"/>
      <c r="C391" s="1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</row>
    <row r="392" spans="1:27" ht="15.75" x14ac:dyDescent="0.25">
      <c r="A392" s="1"/>
      <c r="B392" s="1"/>
      <c r="C392" s="1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</row>
    <row r="393" spans="1:27" ht="15.75" x14ac:dyDescent="0.25">
      <c r="A393" s="1"/>
      <c r="B393" s="1"/>
      <c r="C393" s="1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</row>
    <row r="394" spans="1:27" ht="15.75" x14ac:dyDescent="0.25">
      <c r="A394" s="1"/>
      <c r="B394" s="1"/>
      <c r="C394" s="1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</row>
    <row r="395" spans="1:27" ht="15.75" x14ac:dyDescent="0.25">
      <c r="A395" s="1"/>
      <c r="B395" s="1"/>
      <c r="C395" s="1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</row>
    <row r="396" spans="1:27" ht="15.75" x14ac:dyDescent="0.25">
      <c r="A396" s="1"/>
      <c r="B396" s="1"/>
      <c r="C396" s="1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</row>
    <row r="397" spans="1:27" ht="15.75" x14ac:dyDescent="0.25">
      <c r="A397" s="1"/>
      <c r="B397" s="1"/>
      <c r="C397" s="1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</row>
    <row r="398" spans="1:27" ht="15.75" x14ac:dyDescent="0.25">
      <c r="A398" s="1"/>
      <c r="B398" s="1"/>
      <c r="C398" s="1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</row>
    <row r="399" spans="1:27" ht="15.75" x14ac:dyDescent="0.25">
      <c r="A399" s="1"/>
      <c r="B399" s="1"/>
      <c r="C399" s="1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</row>
    <row r="400" spans="1:27" ht="15.75" x14ac:dyDescent="0.25">
      <c r="A400" s="1"/>
      <c r="B400" s="1"/>
      <c r="C400" s="1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</row>
    <row r="401" spans="1:27" ht="15.75" x14ac:dyDescent="0.25">
      <c r="A401" s="1"/>
      <c r="B401" s="1"/>
      <c r="C401" s="1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</row>
    <row r="402" spans="1:27" ht="15.75" x14ac:dyDescent="0.25">
      <c r="A402" s="1"/>
      <c r="B402" s="1"/>
      <c r="C402" s="1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</row>
    <row r="403" spans="1:27" ht="15.75" x14ac:dyDescent="0.25">
      <c r="A403" s="1"/>
      <c r="B403" s="1"/>
      <c r="C403" s="1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</row>
    <row r="404" spans="1:27" ht="15.75" x14ac:dyDescent="0.25">
      <c r="A404" s="1"/>
      <c r="B404" s="1"/>
      <c r="C404" s="1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</row>
    <row r="405" spans="1:27" ht="15.75" x14ac:dyDescent="0.25">
      <c r="A405" s="1"/>
      <c r="B405" s="1"/>
      <c r="C405" s="1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</row>
    <row r="406" spans="1:27" ht="15.75" x14ac:dyDescent="0.25">
      <c r="A406" s="1"/>
      <c r="B406" s="1"/>
      <c r="C406" s="1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</row>
    <row r="407" spans="1:27" ht="15.75" x14ac:dyDescent="0.25">
      <c r="A407" s="1"/>
      <c r="B407" s="1"/>
      <c r="C407" s="1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</row>
    <row r="408" spans="1:27" ht="15.75" x14ac:dyDescent="0.25">
      <c r="A408" s="1"/>
      <c r="B408" s="1"/>
      <c r="C408" s="1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</row>
    <row r="409" spans="1:27" ht="15.75" x14ac:dyDescent="0.25">
      <c r="A409" s="1"/>
      <c r="B409" s="1"/>
      <c r="C409" s="1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</row>
    <row r="410" spans="1:27" ht="15.75" x14ac:dyDescent="0.25">
      <c r="A410" s="1"/>
      <c r="B410" s="1"/>
      <c r="C410" s="1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</row>
    <row r="411" spans="1:27" ht="15.75" x14ac:dyDescent="0.25">
      <c r="A411" s="1"/>
      <c r="B411" s="1"/>
      <c r="C411" s="1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</row>
    <row r="412" spans="1:27" ht="15.75" x14ac:dyDescent="0.25">
      <c r="A412" s="1"/>
      <c r="B412" s="1"/>
      <c r="C412" s="1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</row>
    <row r="413" spans="1:27" ht="15.75" x14ac:dyDescent="0.25">
      <c r="A413" s="1"/>
      <c r="B413" s="1"/>
      <c r="C413" s="1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</row>
    <row r="414" spans="1:27" ht="15.75" x14ac:dyDescent="0.25">
      <c r="A414" s="1"/>
      <c r="B414" s="1"/>
      <c r="C414" s="1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</row>
    <row r="415" spans="1:27" ht="15.75" x14ac:dyDescent="0.25">
      <c r="A415" s="1"/>
      <c r="B415" s="1"/>
      <c r="C415" s="1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</row>
    <row r="416" spans="1:27" ht="15.75" x14ac:dyDescent="0.25">
      <c r="A416" s="1"/>
      <c r="B416" s="1"/>
      <c r="C416" s="1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</row>
    <row r="417" spans="1:27" ht="15.75" x14ac:dyDescent="0.25">
      <c r="A417" s="1"/>
      <c r="B417" s="1"/>
      <c r="C417" s="1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</row>
    <row r="418" spans="1:27" ht="15.75" x14ac:dyDescent="0.25">
      <c r="A418" s="1"/>
      <c r="B418" s="1"/>
      <c r="C418" s="1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</row>
    <row r="419" spans="1:27" ht="15.75" x14ac:dyDescent="0.25">
      <c r="A419" s="1"/>
      <c r="B419" s="1"/>
      <c r="C419" s="1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</row>
    <row r="420" spans="1:27" ht="15.75" x14ac:dyDescent="0.25">
      <c r="A420" s="1"/>
      <c r="B420" s="1"/>
      <c r="C420" s="1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</row>
    <row r="421" spans="1:27" ht="15.75" x14ac:dyDescent="0.25">
      <c r="A421" s="1"/>
      <c r="B421" s="1"/>
      <c r="C421" s="1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</row>
    <row r="422" spans="1:27" ht="15.75" x14ac:dyDescent="0.25">
      <c r="A422" s="1"/>
      <c r="B422" s="1"/>
      <c r="C422" s="1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</row>
    <row r="423" spans="1:27" ht="15.75" x14ac:dyDescent="0.25">
      <c r="A423" s="1"/>
      <c r="B423" s="1"/>
      <c r="C423" s="1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</row>
    <row r="424" spans="1:27" ht="15.75" x14ac:dyDescent="0.25">
      <c r="A424" s="1"/>
      <c r="B424" s="1"/>
      <c r="C424" s="1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</row>
    <row r="425" spans="1:27" ht="15.75" x14ac:dyDescent="0.25">
      <c r="A425" s="1"/>
      <c r="B425" s="1"/>
      <c r="C425" s="1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</row>
    <row r="426" spans="1:27" ht="15.75" x14ac:dyDescent="0.25">
      <c r="A426" s="1"/>
      <c r="B426" s="1"/>
      <c r="C426" s="1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</row>
    <row r="427" spans="1:27" ht="15.75" x14ac:dyDescent="0.25">
      <c r="A427" s="1"/>
      <c r="B427" s="1"/>
      <c r="C427" s="1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</row>
    <row r="428" spans="1:27" ht="15.75" x14ac:dyDescent="0.25">
      <c r="A428" s="1"/>
      <c r="B428" s="1"/>
      <c r="C428" s="1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</row>
    <row r="429" spans="1:27" ht="15.75" x14ac:dyDescent="0.25">
      <c r="A429" s="1"/>
      <c r="B429" s="1"/>
      <c r="C429" s="1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</row>
    <row r="430" spans="1:27" ht="15.75" x14ac:dyDescent="0.25">
      <c r="A430" s="1"/>
      <c r="B430" s="1"/>
      <c r="C430" s="1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</row>
    <row r="431" spans="1:27" ht="15.75" x14ac:dyDescent="0.25">
      <c r="A431" s="1"/>
      <c r="B431" s="1"/>
      <c r="C431" s="1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</row>
    <row r="432" spans="1:27" ht="15.75" x14ac:dyDescent="0.25">
      <c r="A432" s="1"/>
      <c r="B432" s="1"/>
      <c r="C432" s="1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</row>
    <row r="433" spans="1:27" ht="15.75" x14ac:dyDescent="0.25">
      <c r="A433" s="1"/>
      <c r="B433" s="1"/>
      <c r="C433" s="1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</row>
    <row r="434" spans="1:27" ht="15.75" x14ac:dyDescent="0.25">
      <c r="A434" s="1"/>
      <c r="B434" s="1"/>
      <c r="C434" s="1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</row>
    <row r="435" spans="1:27" ht="15.75" x14ac:dyDescent="0.25">
      <c r="A435" s="1"/>
      <c r="B435" s="1"/>
      <c r="C435" s="1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</row>
    <row r="436" spans="1:27" ht="15.75" x14ac:dyDescent="0.25">
      <c r="A436" s="1"/>
      <c r="B436" s="1"/>
      <c r="C436" s="1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</row>
    <row r="437" spans="1:27" ht="15.75" x14ac:dyDescent="0.25">
      <c r="A437" s="1"/>
      <c r="B437" s="1"/>
      <c r="C437" s="1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</row>
    <row r="438" spans="1:27" ht="15.75" x14ac:dyDescent="0.25">
      <c r="A438" s="1"/>
      <c r="B438" s="1"/>
      <c r="C438" s="1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</row>
    <row r="439" spans="1:27" ht="15.75" x14ac:dyDescent="0.25">
      <c r="A439" s="1"/>
      <c r="B439" s="1"/>
      <c r="C439" s="1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</row>
    <row r="440" spans="1:27" ht="15.75" x14ac:dyDescent="0.25">
      <c r="A440" s="1"/>
      <c r="B440" s="1"/>
      <c r="C440" s="1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</row>
    <row r="441" spans="1:27" ht="15.75" x14ac:dyDescent="0.25">
      <c r="A441" s="1"/>
      <c r="B441" s="1"/>
      <c r="C441" s="1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</row>
    <row r="442" spans="1:27" ht="15.75" x14ac:dyDescent="0.25">
      <c r="A442" s="1"/>
      <c r="B442" s="1"/>
      <c r="C442" s="1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</row>
    <row r="443" spans="1:27" ht="15.75" x14ac:dyDescent="0.25">
      <c r="A443" s="1"/>
      <c r="B443" s="1"/>
      <c r="C443" s="1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</row>
    <row r="444" spans="1:27" ht="15.75" x14ac:dyDescent="0.25">
      <c r="A444" s="1"/>
      <c r="B444" s="1"/>
      <c r="C444" s="1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</row>
    <row r="445" spans="1:27" ht="15.75" x14ac:dyDescent="0.25">
      <c r="A445" s="1"/>
      <c r="B445" s="1"/>
      <c r="C445" s="1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</row>
    <row r="446" spans="1:27" ht="15.75" x14ac:dyDescent="0.25">
      <c r="A446" s="1"/>
      <c r="B446" s="1"/>
      <c r="C446" s="1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</row>
    <row r="447" spans="1:27" ht="15.75" x14ac:dyDescent="0.25">
      <c r="A447" s="1"/>
      <c r="B447" s="1"/>
      <c r="C447" s="1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</row>
    <row r="448" spans="1:27" ht="15.75" x14ac:dyDescent="0.25">
      <c r="A448" s="1"/>
      <c r="B448" s="1"/>
      <c r="C448" s="1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</row>
    <row r="449" spans="1:27" ht="15.75" x14ac:dyDescent="0.25">
      <c r="A449" s="1"/>
      <c r="B449" s="1"/>
      <c r="C449" s="1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</row>
    <row r="450" spans="1:27" ht="15.75" x14ac:dyDescent="0.25">
      <c r="A450" s="1"/>
      <c r="B450" s="1"/>
      <c r="C450" s="1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</row>
    <row r="451" spans="1:27" ht="15.75" x14ac:dyDescent="0.25">
      <c r="A451" s="1"/>
      <c r="B451" s="1"/>
      <c r="C451" s="1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</row>
    <row r="452" spans="1:27" ht="15.75" x14ac:dyDescent="0.25">
      <c r="A452" s="1"/>
      <c r="B452" s="1"/>
      <c r="C452" s="1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</row>
    <row r="453" spans="1:27" ht="15.75" x14ac:dyDescent="0.25">
      <c r="A453" s="1"/>
      <c r="B453" s="1"/>
      <c r="C453" s="1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</row>
    <row r="454" spans="1:27" ht="15.75" x14ac:dyDescent="0.25">
      <c r="A454" s="1"/>
      <c r="B454" s="1"/>
      <c r="C454" s="1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</row>
    <row r="455" spans="1:27" ht="15.75" x14ac:dyDescent="0.25">
      <c r="A455" s="1"/>
      <c r="B455" s="1"/>
      <c r="C455" s="1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</row>
    <row r="456" spans="1:27" ht="15.75" x14ac:dyDescent="0.25">
      <c r="A456" s="1"/>
      <c r="B456" s="1"/>
      <c r="C456" s="1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</row>
    <row r="457" spans="1:27" ht="15.75" x14ac:dyDescent="0.25">
      <c r="A457" s="1"/>
      <c r="B457" s="1"/>
      <c r="C457" s="1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</row>
    <row r="458" spans="1:27" ht="15.75" x14ac:dyDescent="0.25">
      <c r="A458" s="1"/>
      <c r="B458" s="1"/>
      <c r="C458" s="1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</row>
    <row r="459" spans="1:27" ht="15.75" x14ac:dyDescent="0.25">
      <c r="A459" s="1"/>
      <c r="B459" s="1"/>
      <c r="C459" s="1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</row>
    <row r="460" spans="1:27" ht="15.75" x14ac:dyDescent="0.25">
      <c r="A460" s="1"/>
      <c r="B460" s="1"/>
      <c r="C460" s="1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</row>
    <row r="461" spans="1:27" ht="15.75" x14ac:dyDescent="0.25">
      <c r="A461" s="1"/>
      <c r="B461" s="1"/>
      <c r="C461" s="1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</row>
    <row r="462" spans="1:27" ht="15.75" x14ac:dyDescent="0.25">
      <c r="A462" s="1"/>
      <c r="B462" s="1"/>
      <c r="C462" s="1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</row>
    <row r="463" spans="1:27" ht="15.75" x14ac:dyDescent="0.25">
      <c r="A463" s="1"/>
      <c r="B463" s="1"/>
      <c r="C463" s="1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</row>
    <row r="464" spans="1:27" ht="15.75" x14ac:dyDescent="0.25">
      <c r="A464" s="1"/>
      <c r="B464" s="1"/>
      <c r="C464" s="1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</row>
    <row r="465" spans="1:27" ht="15.75" x14ac:dyDescent="0.25">
      <c r="A465" s="1"/>
      <c r="B465" s="1"/>
      <c r="C465" s="1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</row>
    <row r="466" spans="1:27" ht="15.75" x14ac:dyDescent="0.25">
      <c r="A466" s="1"/>
      <c r="B466" s="1"/>
      <c r="C466" s="1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</row>
    <row r="467" spans="1:27" ht="15.75" x14ac:dyDescent="0.25">
      <c r="A467" s="1"/>
      <c r="B467" s="1"/>
      <c r="C467" s="1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</row>
    <row r="468" spans="1:27" ht="15.75" x14ac:dyDescent="0.25">
      <c r="A468" s="1"/>
      <c r="B468" s="1"/>
      <c r="C468" s="1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</row>
    <row r="469" spans="1:27" ht="15.75" x14ac:dyDescent="0.25">
      <c r="A469" s="1"/>
      <c r="B469" s="1"/>
      <c r="C469" s="1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</row>
    <row r="470" spans="1:27" ht="15.75" x14ac:dyDescent="0.25">
      <c r="A470" s="1"/>
      <c r="B470" s="1"/>
      <c r="C470" s="1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</row>
    <row r="471" spans="1:27" ht="15.75" x14ac:dyDescent="0.25">
      <c r="A471" s="1"/>
      <c r="B471" s="1"/>
      <c r="C471" s="1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</row>
    <row r="472" spans="1:27" ht="15.75" x14ac:dyDescent="0.25">
      <c r="A472" s="1"/>
      <c r="B472" s="1"/>
      <c r="C472" s="1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</row>
    <row r="473" spans="1:27" ht="15.75" x14ac:dyDescent="0.25">
      <c r="A473" s="1"/>
      <c r="B473" s="1"/>
      <c r="C473" s="1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</row>
    <row r="474" spans="1:27" ht="15.75" x14ac:dyDescent="0.25">
      <c r="A474" s="1"/>
      <c r="B474" s="1"/>
      <c r="C474" s="1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</row>
    <row r="475" spans="1:27" ht="15.75" x14ac:dyDescent="0.25">
      <c r="A475" s="1"/>
      <c r="B475" s="1"/>
      <c r="C475" s="1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</row>
    <row r="476" spans="1:27" ht="15.75" x14ac:dyDescent="0.25">
      <c r="A476" s="1"/>
      <c r="B476" s="1"/>
      <c r="C476" s="1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</row>
    <row r="477" spans="1:27" ht="15.75" x14ac:dyDescent="0.25">
      <c r="A477" s="1"/>
      <c r="B477" s="1"/>
      <c r="C477" s="1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</row>
    <row r="478" spans="1:27" ht="15.75" x14ac:dyDescent="0.25">
      <c r="A478" s="1"/>
      <c r="B478" s="1"/>
      <c r="C478" s="1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</row>
    <row r="479" spans="1:27" ht="15.75" x14ac:dyDescent="0.25">
      <c r="A479" s="1"/>
      <c r="B479" s="1"/>
      <c r="C479" s="1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</row>
    <row r="480" spans="1:27" ht="15.75" x14ac:dyDescent="0.25">
      <c r="A480" s="1"/>
      <c r="B480" s="1"/>
      <c r="C480" s="1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</row>
    <row r="481" spans="1:27" ht="15.75" x14ac:dyDescent="0.25">
      <c r="A481" s="1"/>
      <c r="B481" s="1"/>
      <c r="C481" s="1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</row>
    <row r="482" spans="1:27" ht="15.75" x14ac:dyDescent="0.25">
      <c r="A482" s="1"/>
      <c r="B482" s="1"/>
      <c r="C482" s="1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</row>
    <row r="483" spans="1:27" ht="15.75" x14ac:dyDescent="0.25">
      <c r="A483" s="1"/>
      <c r="B483" s="1"/>
      <c r="C483" s="1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</row>
    <row r="484" spans="1:27" ht="15.75" x14ac:dyDescent="0.25">
      <c r="A484" s="1"/>
      <c r="B484" s="1"/>
      <c r="C484" s="1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</row>
    <row r="485" spans="1:27" ht="15.75" x14ac:dyDescent="0.25">
      <c r="A485" s="1"/>
      <c r="B485" s="1"/>
      <c r="C485" s="1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</row>
    <row r="486" spans="1:27" ht="15.75" x14ac:dyDescent="0.25">
      <c r="A486" s="1"/>
      <c r="B486" s="1"/>
      <c r="C486" s="1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</row>
    <row r="487" spans="1:27" ht="15.75" x14ac:dyDescent="0.25">
      <c r="A487" s="1"/>
      <c r="B487" s="1"/>
      <c r="C487" s="1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</row>
    <row r="488" spans="1:27" ht="15.75" x14ac:dyDescent="0.25">
      <c r="A488" s="1"/>
      <c r="B488" s="1"/>
      <c r="C488" s="1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</row>
    <row r="489" spans="1:27" ht="15.75" x14ac:dyDescent="0.25">
      <c r="A489" s="1"/>
      <c r="B489" s="1"/>
      <c r="C489" s="1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</row>
    <row r="490" spans="1:27" ht="15.75" x14ac:dyDescent="0.25">
      <c r="A490" s="1"/>
      <c r="B490" s="1"/>
      <c r="C490" s="1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</row>
    <row r="491" spans="1:27" ht="15.75" x14ac:dyDescent="0.25">
      <c r="A491" s="1"/>
      <c r="B491" s="1"/>
      <c r="C491" s="1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</row>
    <row r="492" spans="1:27" ht="15.75" x14ac:dyDescent="0.25">
      <c r="A492" s="1"/>
      <c r="B492" s="1"/>
      <c r="C492" s="1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</row>
    <row r="493" spans="1:27" ht="15.75" x14ac:dyDescent="0.25">
      <c r="A493" s="1"/>
      <c r="B493" s="1"/>
      <c r="C493" s="1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</row>
    <row r="494" spans="1:27" ht="15.75" x14ac:dyDescent="0.25">
      <c r="A494" s="1"/>
      <c r="B494" s="1"/>
      <c r="C494" s="1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</row>
    <row r="495" spans="1:27" ht="15.75" x14ac:dyDescent="0.25">
      <c r="A495" s="1"/>
      <c r="B495" s="1"/>
      <c r="C495" s="1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</row>
    <row r="496" spans="1:27" ht="15.75" x14ac:dyDescent="0.25">
      <c r="A496" s="1"/>
      <c r="B496" s="1"/>
      <c r="C496" s="1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</row>
    <row r="497" spans="1:27" ht="15.75" x14ac:dyDescent="0.25">
      <c r="A497" s="1"/>
      <c r="B497" s="1"/>
      <c r="C497" s="1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</row>
    <row r="498" spans="1:27" ht="15.75" x14ac:dyDescent="0.25">
      <c r="A498" s="1"/>
      <c r="B498" s="1"/>
      <c r="C498" s="1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</row>
    <row r="499" spans="1:27" ht="15.75" x14ac:dyDescent="0.25">
      <c r="A499" s="1"/>
      <c r="B499" s="1"/>
      <c r="C499" s="1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</row>
    <row r="500" spans="1:27" ht="15.75" x14ac:dyDescent="0.25">
      <c r="A500" s="1"/>
      <c r="B500" s="1"/>
      <c r="C500" s="1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</row>
    <row r="501" spans="1:27" ht="15.75" x14ac:dyDescent="0.25">
      <c r="A501" s="1"/>
      <c r="B501" s="1"/>
      <c r="C501" s="1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</row>
    <row r="502" spans="1:27" ht="15.75" x14ac:dyDescent="0.25">
      <c r="A502" s="1"/>
      <c r="B502" s="1"/>
      <c r="C502" s="1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</row>
    <row r="503" spans="1:27" ht="15.75" x14ac:dyDescent="0.25">
      <c r="A503" s="1"/>
      <c r="B503" s="1"/>
      <c r="C503" s="1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</row>
    <row r="504" spans="1:27" ht="15.75" x14ac:dyDescent="0.25">
      <c r="A504" s="1"/>
      <c r="B504" s="1"/>
      <c r="C504" s="1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</row>
    <row r="505" spans="1:27" ht="15.75" x14ac:dyDescent="0.25">
      <c r="A505" s="1"/>
      <c r="B505" s="1"/>
      <c r="C505" s="1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</row>
    <row r="506" spans="1:27" ht="15.75" x14ac:dyDescent="0.25">
      <c r="A506" s="1"/>
      <c r="B506" s="1"/>
      <c r="C506" s="1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</row>
    <row r="507" spans="1:27" ht="15.75" x14ac:dyDescent="0.25">
      <c r="A507" s="1"/>
      <c r="B507" s="1"/>
      <c r="C507" s="1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</row>
    <row r="508" spans="1:27" ht="15.75" x14ac:dyDescent="0.25">
      <c r="A508" s="1"/>
      <c r="B508" s="1"/>
      <c r="C508" s="1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</row>
    <row r="509" spans="1:27" ht="15.75" x14ac:dyDescent="0.25">
      <c r="A509" s="1"/>
      <c r="B509" s="1"/>
      <c r="C509" s="1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</row>
    <row r="510" spans="1:27" ht="15.75" x14ac:dyDescent="0.25">
      <c r="A510" s="1"/>
      <c r="B510" s="1"/>
      <c r="C510" s="1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</row>
    <row r="511" spans="1:27" ht="15.75" x14ac:dyDescent="0.25">
      <c r="A511" s="1"/>
      <c r="B511" s="1"/>
      <c r="C511" s="1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</row>
    <row r="512" spans="1:27" ht="15.75" x14ac:dyDescent="0.25">
      <c r="A512" s="1"/>
      <c r="B512" s="1"/>
      <c r="C512" s="1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</row>
    <row r="513" spans="1:27" ht="15.75" x14ac:dyDescent="0.25">
      <c r="A513" s="1"/>
      <c r="B513" s="1"/>
      <c r="C513" s="1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</row>
    <row r="514" spans="1:27" ht="15.75" x14ac:dyDescent="0.25">
      <c r="A514" s="1"/>
      <c r="B514" s="1"/>
      <c r="C514" s="1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</row>
    <row r="515" spans="1:27" ht="15.75" x14ac:dyDescent="0.25">
      <c r="A515" s="1"/>
      <c r="B515" s="1"/>
      <c r="C515" s="1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</row>
    <row r="516" spans="1:27" ht="15.75" x14ac:dyDescent="0.25">
      <c r="A516" s="1"/>
      <c r="B516" s="1"/>
      <c r="C516" s="1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</row>
    <row r="517" spans="1:27" ht="15.75" x14ac:dyDescent="0.25">
      <c r="A517" s="1"/>
      <c r="B517" s="1"/>
      <c r="C517" s="1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</row>
    <row r="518" spans="1:27" ht="15.75" x14ac:dyDescent="0.25">
      <c r="A518" s="1"/>
      <c r="B518" s="1"/>
      <c r="C518" s="1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</row>
    <row r="519" spans="1:27" ht="15.75" x14ac:dyDescent="0.25">
      <c r="A519" s="1"/>
      <c r="B519" s="1"/>
      <c r="C519" s="1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</row>
    <row r="520" spans="1:27" ht="15.75" x14ac:dyDescent="0.25">
      <c r="A520" s="1"/>
      <c r="B520" s="1"/>
      <c r="C520" s="1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</row>
    <row r="521" spans="1:27" ht="15.75" x14ac:dyDescent="0.25">
      <c r="A521" s="1"/>
      <c r="B521" s="1"/>
      <c r="C521" s="1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</row>
    <row r="522" spans="1:27" ht="15.75" x14ac:dyDescent="0.25">
      <c r="A522" s="1"/>
      <c r="B522" s="1"/>
      <c r="C522" s="1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</row>
    <row r="523" spans="1:27" ht="15.75" x14ac:dyDescent="0.25">
      <c r="A523" s="1"/>
      <c r="B523" s="1"/>
      <c r="C523" s="1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</row>
    <row r="524" spans="1:27" ht="15.75" x14ac:dyDescent="0.25">
      <c r="A524" s="1"/>
      <c r="B524" s="1"/>
      <c r="C524" s="1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</row>
    <row r="525" spans="1:27" ht="15.75" x14ac:dyDescent="0.25">
      <c r="A525" s="1"/>
      <c r="B525" s="1"/>
      <c r="C525" s="1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</row>
    <row r="526" spans="1:27" ht="15.75" x14ac:dyDescent="0.25">
      <c r="A526" s="1"/>
      <c r="B526" s="1"/>
      <c r="C526" s="1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</row>
    <row r="527" spans="1:27" ht="15.75" x14ac:dyDescent="0.25">
      <c r="A527" s="1"/>
      <c r="B527" s="1"/>
      <c r="C527" s="1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</row>
    <row r="528" spans="1:27" ht="15.75" x14ac:dyDescent="0.25">
      <c r="A528" s="1"/>
      <c r="B528" s="1"/>
      <c r="C528" s="1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</row>
    <row r="529" spans="1:27" ht="15.75" x14ac:dyDescent="0.25">
      <c r="A529" s="1"/>
      <c r="B529" s="1"/>
      <c r="C529" s="1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</row>
    <row r="530" spans="1:27" ht="15.75" x14ac:dyDescent="0.25">
      <c r="A530" s="1"/>
      <c r="B530" s="1"/>
      <c r="C530" s="1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</row>
    <row r="531" spans="1:27" ht="15.75" x14ac:dyDescent="0.25">
      <c r="A531" s="1"/>
      <c r="B531" s="1"/>
      <c r="C531" s="1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</row>
    <row r="532" spans="1:27" ht="15.75" x14ac:dyDescent="0.25">
      <c r="A532" s="1"/>
      <c r="B532" s="1"/>
      <c r="C532" s="1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</row>
    <row r="533" spans="1:27" ht="15.75" x14ac:dyDescent="0.25">
      <c r="A533" s="1"/>
      <c r="B533" s="1"/>
      <c r="C533" s="1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</row>
    <row r="534" spans="1:27" ht="15.75" x14ac:dyDescent="0.25">
      <c r="A534" s="1"/>
      <c r="B534" s="1"/>
      <c r="C534" s="1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</row>
    <row r="535" spans="1:27" ht="15.75" x14ac:dyDescent="0.25">
      <c r="A535" s="1"/>
      <c r="B535" s="1"/>
      <c r="C535" s="1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</row>
    <row r="536" spans="1:27" ht="15.75" x14ac:dyDescent="0.25">
      <c r="A536" s="1"/>
      <c r="B536" s="1"/>
      <c r="C536" s="1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</row>
    <row r="537" spans="1:27" ht="15.75" x14ac:dyDescent="0.25">
      <c r="A537" s="1"/>
      <c r="B537" s="1"/>
      <c r="C537" s="1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</row>
    <row r="538" spans="1:27" ht="15.75" x14ac:dyDescent="0.25">
      <c r="A538" s="1"/>
      <c r="B538" s="1"/>
      <c r="C538" s="1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</row>
    <row r="539" spans="1:27" ht="15.75" x14ac:dyDescent="0.25">
      <c r="A539" s="1"/>
      <c r="B539" s="1"/>
      <c r="C539" s="1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</row>
    <row r="540" spans="1:27" ht="15.75" x14ac:dyDescent="0.25">
      <c r="A540" s="1"/>
      <c r="B540" s="1"/>
      <c r="C540" s="1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</row>
    <row r="541" spans="1:27" ht="15.75" x14ac:dyDescent="0.25">
      <c r="A541" s="1"/>
      <c r="B541" s="1"/>
      <c r="C541" s="1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</row>
    <row r="542" spans="1:27" ht="15.75" x14ac:dyDescent="0.25">
      <c r="A542" s="1"/>
      <c r="B542" s="1"/>
      <c r="C542" s="1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</row>
    <row r="543" spans="1:27" ht="15.75" x14ac:dyDescent="0.25">
      <c r="A543" s="1"/>
      <c r="B543" s="1"/>
      <c r="C543" s="1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</row>
    <row r="544" spans="1:27" ht="15.75" x14ac:dyDescent="0.25">
      <c r="A544" s="1"/>
      <c r="B544" s="1"/>
      <c r="C544" s="1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</row>
    <row r="545" spans="1:27" ht="15.75" x14ac:dyDescent="0.25">
      <c r="A545" s="1"/>
      <c r="B545" s="1"/>
      <c r="C545" s="1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</row>
    <row r="546" spans="1:27" ht="15.75" x14ac:dyDescent="0.25">
      <c r="A546" s="1"/>
      <c r="B546" s="1"/>
      <c r="C546" s="1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</row>
    <row r="547" spans="1:27" ht="15.75" x14ac:dyDescent="0.25">
      <c r="A547" s="1"/>
      <c r="B547" s="1"/>
      <c r="C547" s="1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</row>
    <row r="548" spans="1:27" ht="15.75" x14ac:dyDescent="0.25">
      <c r="A548" s="1"/>
      <c r="B548" s="1"/>
      <c r="C548" s="1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</row>
    <row r="549" spans="1:27" ht="15.75" x14ac:dyDescent="0.25">
      <c r="A549" s="1"/>
      <c r="B549" s="1"/>
      <c r="C549" s="1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</row>
    <row r="550" spans="1:27" ht="15.75" x14ac:dyDescent="0.25">
      <c r="A550" s="1"/>
      <c r="B550" s="1"/>
      <c r="C550" s="1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</row>
    <row r="551" spans="1:27" ht="15.75" x14ac:dyDescent="0.25">
      <c r="A551" s="1"/>
      <c r="B551" s="1"/>
      <c r="C551" s="1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</row>
    <row r="552" spans="1:27" ht="15.75" x14ac:dyDescent="0.25">
      <c r="A552" s="1"/>
      <c r="B552" s="1"/>
      <c r="C552" s="1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</row>
    <row r="553" spans="1:27" ht="15.75" x14ac:dyDescent="0.25">
      <c r="A553" s="1"/>
      <c r="B553" s="1"/>
      <c r="C553" s="1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</row>
    <row r="554" spans="1:27" ht="15.75" x14ac:dyDescent="0.25">
      <c r="A554" s="1"/>
      <c r="B554" s="1"/>
      <c r="C554" s="1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</row>
    <row r="555" spans="1:27" ht="15.75" x14ac:dyDescent="0.25">
      <c r="A555" s="1"/>
      <c r="B555" s="1"/>
      <c r="C555" s="1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</row>
    <row r="556" spans="1:27" ht="15.75" x14ac:dyDescent="0.25">
      <c r="A556" s="1"/>
      <c r="B556" s="1"/>
      <c r="C556" s="1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</row>
    <row r="557" spans="1:27" ht="15.75" x14ac:dyDescent="0.25">
      <c r="A557" s="1"/>
      <c r="B557" s="1"/>
      <c r="C557" s="1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</row>
    <row r="558" spans="1:27" ht="15.75" x14ac:dyDescent="0.25">
      <c r="A558" s="1"/>
      <c r="B558" s="1"/>
      <c r="C558" s="1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</row>
    <row r="559" spans="1:27" ht="15.75" x14ac:dyDescent="0.25">
      <c r="A559" s="1"/>
      <c r="B559" s="1"/>
      <c r="C559" s="1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</row>
    <row r="560" spans="1:27" ht="15.75" x14ac:dyDescent="0.25">
      <c r="A560" s="1"/>
      <c r="B560" s="1"/>
      <c r="C560" s="1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</row>
    <row r="561" spans="1:27" ht="15.75" x14ac:dyDescent="0.25">
      <c r="A561" s="1"/>
      <c r="B561" s="1"/>
      <c r="C561" s="1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</row>
    <row r="562" spans="1:27" ht="15.75" x14ac:dyDescent="0.25">
      <c r="A562" s="1"/>
      <c r="B562" s="1"/>
      <c r="C562" s="1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</row>
    <row r="563" spans="1:27" ht="15.75" x14ac:dyDescent="0.25">
      <c r="A563" s="1"/>
      <c r="B563" s="1"/>
      <c r="C563" s="1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</row>
    <row r="564" spans="1:27" ht="15.75" x14ac:dyDescent="0.25">
      <c r="A564" s="1"/>
      <c r="B564" s="1"/>
      <c r="C564" s="1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</row>
    <row r="565" spans="1:27" ht="15.75" x14ac:dyDescent="0.25">
      <c r="A565" s="1"/>
      <c r="B565" s="1"/>
      <c r="C565" s="1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</row>
    <row r="566" spans="1:27" ht="15.75" x14ac:dyDescent="0.25">
      <c r="A566" s="1"/>
      <c r="B566" s="1"/>
      <c r="C566" s="1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</row>
    <row r="567" spans="1:27" ht="15.75" x14ac:dyDescent="0.25">
      <c r="A567" s="1"/>
      <c r="B567" s="1"/>
      <c r="C567" s="1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</row>
    <row r="568" spans="1:27" ht="15.75" x14ac:dyDescent="0.25">
      <c r="A568" s="1"/>
      <c r="B568" s="1"/>
      <c r="C568" s="1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</row>
    <row r="569" spans="1:27" ht="15.75" x14ac:dyDescent="0.25">
      <c r="A569" s="1"/>
      <c r="B569" s="1"/>
      <c r="C569" s="1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</row>
    <row r="570" spans="1:27" ht="15.75" x14ac:dyDescent="0.25">
      <c r="A570" s="1"/>
      <c r="B570" s="1"/>
      <c r="C570" s="1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</row>
    <row r="571" spans="1:27" ht="15.75" x14ac:dyDescent="0.25">
      <c r="A571" s="1"/>
      <c r="B571" s="1"/>
      <c r="C571" s="1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</row>
    <row r="572" spans="1:27" ht="15.75" x14ac:dyDescent="0.25">
      <c r="A572" s="1"/>
      <c r="B572" s="1"/>
      <c r="C572" s="1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</row>
    <row r="573" spans="1:27" ht="15.75" x14ac:dyDescent="0.25">
      <c r="A573" s="1"/>
      <c r="B573" s="1"/>
      <c r="C573" s="1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</row>
    <row r="574" spans="1:27" ht="15.75" x14ac:dyDescent="0.25">
      <c r="A574" s="1"/>
      <c r="B574" s="1"/>
      <c r="C574" s="1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</row>
    <row r="575" spans="1:27" ht="15.75" x14ac:dyDescent="0.25">
      <c r="A575" s="1"/>
      <c r="B575" s="1"/>
      <c r="C575" s="1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</row>
    <row r="576" spans="1:27" ht="15.75" x14ac:dyDescent="0.25">
      <c r="A576" s="1"/>
      <c r="B576" s="1"/>
      <c r="C576" s="1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</row>
    <row r="577" spans="1:27" ht="15.75" x14ac:dyDescent="0.25">
      <c r="A577" s="1"/>
      <c r="B577" s="1"/>
      <c r="C577" s="1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</row>
    <row r="578" spans="1:27" ht="15.75" x14ac:dyDescent="0.25">
      <c r="A578" s="1"/>
      <c r="B578" s="1"/>
      <c r="C578" s="1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</row>
    <row r="579" spans="1:27" ht="15.75" x14ac:dyDescent="0.25">
      <c r="A579" s="1"/>
      <c r="B579" s="1"/>
      <c r="C579" s="1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</row>
    <row r="580" spans="1:27" ht="15.75" x14ac:dyDescent="0.25">
      <c r="A580" s="1"/>
      <c r="B580" s="1"/>
      <c r="C580" s="1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</row>
    <row r="581" spans="1:27" ht="15.75" x14ac:dyDescent="0.25">
      <c r="A581" s="1"/>
      <c r="B581" s="1"/>
      <c r="C581" s="1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</row>
    <row r="582" spans="1:27" ht="15.75" x14ac:dyDescent="0.25">
      <c r="A582" s="1"/>
      <c r="B582" s="1"/>
      <c r="C582" s="1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</row>
    <row r="583" spans="1:27" ht="15.75" x14ac:dyDescent="0.25">
      <c r="A583" s="1"/>
      <c r="B583" s="1"/>
      <c r="C583" s="1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</row>
    <row r="584" spans="1:27" ht="15.75" x14ac:dyDescent="0.25">
      <c r="A584" s="1"/>
      <c r="B584" s="1"/>
      <c r="C584" s="1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</row>
    <row r="585" spans="1:27" ht="15.75" x14ac:dyDescent="0.25">
      <c r="A585" s="1"/>
      <c r="B585" s="1"/>
      <c r="C585" s="1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</row>
    <row r="586" spans="1:27" ht="15.75" x14ac:dyDescent="0.25">
      <c r="A586" s="1"/>
      <c r="B586" s="1"/>
      <c r="C586" s="1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</row>
    <row r="587" spans="1:27" ht="15.75" x14ac:dyDescent="0.25">
      <c r="A587" s="1"/>
      <c r="B587" s="1"/>
      <c r="C587" s="1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</row>
    <row r="588" spans="1:27" ht="15.75" x14ac:dyDescent="0.25">
      <c r="A588" s="1"/>
      <c r="B588" s="1"/>
      <c r="C588" s="1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</row>
    <row r="589" spans="1:27" ht="15.75" x14ac:dyDescent="0.25">
      <c r="A589" s="1"/>
      <c r="B589" s="1"/>
      <c r="C589" s="1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</row>
    <row r="590" spans="1:27" ht="15.75" x14ac:dyDescent="0.25">
      <c r="A590" s="1"/>
      <c r="B590" s="1"/>
      <c r="C590" s="1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</row>
    <row r="591" spans="1:27" ht="15.75" x14ac:dyDescent="0.25">
      <c r="A591" s="1"/>
      <c r="B591" s="1"/>
      <c r="C591" s="1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</row>
    <row r="592" spans="1:27" ht="15.75" x14ac:dyDescent="0.25">
      <c r="A592" s="1"/>
      <c r="B592" s="1"/>
      <c r="C592" s="1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</row>
    <row r="593" spans="1:27" ht="15.75" x14ac:dyDescent="0.25">
      <c r="A593" s="1"/>
      <c r="B593" s="1"/>
      <c r="C593" s="1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</row>
    <row r="594" spans="1:27" ht="15.75" x14ac:dyDescent="0.25">
      <c r="A594" s="1"/>
      <c r="B594" s="1"/>
      <c r="C594" s="1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</row>
    <row r="595" spans="1:27" ht="15.75" x14ac:dyDescent="0.25">
      <c r="A595" s="1"/>
      <c r="B595" s="1"/>
      <c r="C595" s="1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</row>
    <row r="596" spans="1:27" ht="15.75" x14ac:dyDescent="0.25">
      <c r="A596" s="1"/>
      <c r="B596" s="1"/>
      <c r="C596" s="1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</row>
    <row r="597" spans="1:27" ht="15.75" x14ac:dyDescent="0.25">
      <c r="A597" s="1"/>
      <c r="B597" s="1"/>
      <c r="C597" s="1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</row>
    <row r="598" spans="1:27" ht="15.75" x14ac:dyDescent="0.25">
      <c r="A598" s="1"/>
      <c r="B598" s="1"/>
      <c r="C598" s="1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</row>
    <row r="599" spans="1:27" ht="15.75" x14ac:dyDescent="0.25">
      <c r="A599" s="1"/>
      <c r="B599" s="1"/>
      <c r="C599" s="1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</row>
    <row r="600" spans="1:27" ht="15.75" x14ac:dyDescent="0.25">
      <c r="A600" s="1"/>
      <c r="B600" s="1"/>
      <c r="C600" s="1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</row>
    <row r="601" spans="1:27" ht="15.75" x14ac:dyDescent="0.25">
      <c r="A601" s="1"/>
      <c r="B601" s="1"/>
      <c r="C601" s="1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</row>
    <row r="602" spans="1:27" ht="15.75" x14ac:dyDescent="0.25">
      <c r="A602" s="1"/>
      <c r="B602" s="1"/>
      <c r="C602" s="1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</row>
    <row r="603" spans="1:27" ht="15.75" x14ac:dyDescent="0.25">
      <c r="A603" s="1"/>
      <c r="B603" s="1"/>
      <c r="C603" s="1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</row>
    <row r="604" spans="1:27" ht="15.75" x14ac:dyDescent="0.25">
      <c r="A604" s="1"/>
      <c r="B604" s="1"/>
      <c r="C604" s="1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</row>
    <row r="605" spans="1:27" ht="15.75" x14ac:dyDescent="0.25">
      <c r="A605" s="1"/>
      <c r="B605" s="1"/>
      <c r="C605" s="1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</row>
    <row r="606" spans="1:27" ht="15.75" x14ac:dyDescent="0.25">
      <c r="A606" s="1"/>
      <c r="B606" s="1"/>
      <c r="C606" s="1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</row>
    <row r="607" spans="1:27" ht="15.75" x14ac:dyDescent="0.25">
      <c r="A607" s="1"/>
      <c r="B607" s="1"/>
      <c r="C607" s="1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</row>
    <row r="608" spans="1:27" ht="15.75" x14ac:dyDescent="0.25">
      <c r="A608" s="1"/>
      <c r="B608" s="1"/>
      <c r="C608" s="1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</row>
    <row r="609" spans="1:27" ht="15.75" x14ac:dyDescent="0.25">
      <c r="A609" s="1"/>
      <c r="B609" s="1"/>
      <c r="C609" s="1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</row>
    <row r="610" spans="1:27" ht="15.75" x14ac:dyDescent="0.25">
      <c r="A610" s="1"/>
      <c r="B610" s="1"/>
      <c r="C610" s="1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</row>
    <row r="611" spans="1:27" ht="15.75" x14ac:dyDescent="0.25">
      <c r="A611" s="1"/>
      <c r="B611" s="1"/>
      <c r="C611" s="1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</row>
    <row r="612" spans="1:27" ht="15.75" x14ac:dyDescent="0.25">
      <c r="A612" s="1"/>
      <c r="B612" s="1"/>
      <c r="C612" s="1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</row>
    <row r="613" spans="1:27" ht="15.75" x14ac:dyDescent="0.25">
      <c r="A613" s="1"/>
      <c r="B613" s="1"/>
      <c r="C613" s="1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</row>
    <row r="614" spans="1:27" ht="15.75" x14ac:dyDescent="0.25">
      <c r="A614" s="1"/>
      <c r="B614" s="1"/>
      <c r="C614" s="1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</row>
    <row r="615" spans="1:27" ht="15.75" x14ac:dyDescent="0.25">
      <c r="A615" s="1"/>
      <c r="B615" s="1"/>
      <c r="C615" s="1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</row>
    <row r="616" spans="1:27" ht="15.75" x14ac:dyDescent="0.25">
      <c r="A616" s="1"/>
      <c r="B616" s="1"/>
      <c r="C616" s="1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</row>
    <row r="617" spans="1:27" ht="15.75" x14ac:dyDescent="0.25">
      <c r="A617" s="1"/>
      <c r="B617" s="1"/>
      <c r="C617" s="1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</row>
    <row r="618" spans="1:27" ht="15.75" x14ac:dyDescent="0.25">
      <c r="A618" s="1"/>
      <c r="B618" s="1"/>
      <c r="C618" s="1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</row>
    <row r="619" spans="1:27" ht="15.75" x14ac:dyDescent="0.25">
      <c r="A619" s="1"/>
      <c r="B619" s="1"/>
      <c r="C619" s="1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</row>
    <row r="620" spans="1:27" ht="15.75" x14ac:dyDescent="0.25">
      <c r="A620" s="1"/>
      <c r="B620" s="1"/>
      <c r="C620" s="1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</row>
    <row r="621" spans="1:27" ht="15.75" x14ac:dyDescent="0.25">
      <c r="A621" s="1"/>
      <c r="B621" s="1"/>
      <c r="C621" s="1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</row>
    <row r="622" spans="1:27" ht="15.75" x14ac:dyDescent="0.25">
      <c r="A622" s="1"/>
      <c r="B622" s="1"/>
      <c r="C622" s="1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</row>
    <row r="623" spans="1:27" ht="15.75" x14ac:dyDescent="0.25">
      <c r="A623" s="1"/>
      <c r="B623" s="1"/>
      <c r="C623" s="1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</row>
    <row r="624" spans="1:27" ht="15.75" x14ac:dyDescent="0.25">
      <c r="A624" s="1"/>
      <c r="B624" s="1"/>
      <c r="C624" s="1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</row>
    <row r="625" spans="1:27" ht="15.75" x14ac:dyDescent="0.25">
      <c r="A625" s="1"/>
      <c r="B625" s="1"/>
      <c r="C625" s="1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</row>
    <row r="626" spans="1:27" ht="15.75" x14ac:dyDescent="0.25">
      <c r="A626" s="1"/>
      <c r="B626" s="1"/>
      <c r="C626" s="1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</row>
    <row r="627" spans="1:27" ht="15.75" x14ac:dyDescent="0.25">
      <c r="A627" s="1"/>
      <c r="B627" s="1"/>
      <c r="C627" s="1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</row>
    <row r="628" spans="1:27" ht="15.75" x14ac:dyDescent="0.25">
      <c r="A628" s="1"/>
      <c r="B628" s="1"/>
      <c r="C628" s="1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</row>
    <row r="629" spans="1:27" ht="15.75" x14ac:dyDescent="0.25">
      <c r="A629" s="1"/>
      <c r="B629" s="1"/>
      <c r="C629" s="1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</row>
    <row r="630" spans="1:27" ht="15.75" x14ac:dyDescent="0.25">
      <c r="A630" s="1"/>
      <c r="B630" s="1"/>
      <c r="C630" s="1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</row>
    <row r="631" spans="1:27" ht="15.75" x14ac:dyDescent="0.25">
      <c r="A631" s="1"/>
      <c r="B631" s="1"/>
      <c r="C631" s="1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</row>
    <row r="632" spans="1:27" ht="15.75" x14ac:dyDescent="0.25">
      <c r="A632" s="1"/>
      <c r="B632" s="1"/>
      <c r="C632" s="1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</row>
    <row r="633" spans="1:27" ht="15.75" x14ac:dyDescent="0.25">
      <c r="A633" s="1"/>
      <c r="B633" s="1"/>
      <c r="C633" s="1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</row>
    <row r="634" spans="1:27" ht="15.75" x14ac:dyDescent="0.25">
      <c r="A634" s="1"/>
      <c r="B634" s="1"/>
      <c r="C634" s="1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</row>
    <row r="635" spans="1:27" ht="15.75" x14ac:dyDescent="0.25">
      <c r="A635" s="1"/>
      <c r="B635" s="1"/>
      <c r="C635" s="1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</row>
    <row r="636" spans="1:27" ht="15.75" x14ac:dyDescent="0.25">
      <c r="A636" s="1"/>
      <c r="B636" s="1"/>
      <c r="C636" s="1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</row>
    <row r="637" spans="1:27" ht="15.75" x14ac:dyDescent="0.25">
      <c r="A637" s="1"/>
      <c r="B637" s="1"/>
      <c r="C637" s="1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</row>
    <row r="638" spans="1:27" ht="15.75" x14ac:dyDescent="0.25">
      <c r="A638" s="1"/>
      <c r="B638" s="1"/>
      <c r="C638" s="1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</row>
    <row r="639" spans="1:27" ht="15.75" x14ac:dyDescent="0.25">
      <c r="A639" s="1"/>
      <c r="B639" s="1"/>
      <c r="C639" s="1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</row>
    <row r="640" spans="1:27" ht="15.75" x14ac:dyDescent="0.25">
      <c r="A640" s="1"/>
      <c r="B640" s="1"/>
      <c r="C640" s="1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</row>
    <row r="641" spans="1:27" ht="15.75" x14ac:dyDescent="0.25">
      <c r="A641" s="1"/>
      <c r="B641" s="1"/>
      <c r="C641" s="1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</row>
    <row r="642" spans="1:27" ht="15.75" x14ac:dyDescent="0.25">
      <c r="A642" s="1"/>
      <c r="B642" s="1"/>
      <c r="C642" s="1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</row>
    <row r="643" spans="1:27" ht="15.75" x14ac:dyDescent="0.25">
      <c r="A643" s="1"/>
      <c r="B643" s="1"/>
      <c r="C643" s="1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</row>
    <row r="644" spans="1:27" ht="15.75" x14ac:dyDescent="0.25">
      <c r="A644" s="1"/>
      <c r="B644" s="1"/>
      <c r="C644" s="1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</row>
    <row r="645" spans="1:27" ht="15.75" x14ac:dyDescent="0.25">
      <c r="A645" s="1"/>
      <c r="B645" s="1"/>
      <c r="C645" s="1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</row>
    <row r="646" spans="1:27" ht="15.75" x14ac:dyDescent="0.25">
      <c r="A646" s="1"/>
      <c r="B646" s="1"/>
      <c r="C646" s="1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</row>
    <row r="647" spans="1:27" ht="15.75" x14ac:dyDescent="0.25">
      <c r="A647" s="1"/>
      <c r="B647" s="1"/>
      <c r="C647" s="1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</row>
    <row r="648" spans="1:27" ht="15.75" x14ac:dyDescent="0.25">
      <c r="A648" s="1"/>
      <c r="B648" s="1"/>
      <c r="C648" s="1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</row>
    <row r="649" spans="1:27" ht="15.75" x14ac:dyDescent="0.25">
      <c r="A649" s="1"/>
      <c r="B649" s="1"/>
      <c r="C649" s="1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</row>
    <row r="650" spans="1:27" ht="15.75" x14ac:dyDescent="0.25">
      <c r="A650" s="1"/>
      <c r="B650" s="1"/>
      <c r="C650" s="1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</row>
    <row r="651" spans="1:27" ht="15.75" x14ac:dyDescent="0.25">
      <c r="A651" s="1"/>
      <c r="B651" s="1"/>
      <c r="C651" s="1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</row>
    <row r="652" spans="1:27" ht="15.75" x14ac:dyDescent="0.25">
      <c r="A652" s="1"/>
      <c r="B652" s="1"/>
      <c r="C652" s="1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</row>
    <row r="653" spans="1:27" ht="15.75" x14ac:dyDescent="0.25">
      <c r="A653" s="1"/>
      <c r="B653" s="1"/>
      <c r="C653" s="1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</row>
    <row r="654" spans="1:27" ht="15.75" x14ac:dyDescent="0.25">
      <c r="A654" s="1"/>
      <c r="B654" s="1"/>
      <c r="C654" s="1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</row>
    <row r="655" spans="1:27" ht="15.75" x14ac:dyDescent="0.25">
      <c r="A655" s="1"/>
      <c r="B655" s="1"/>
      <c r="C655" s="1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</row>
    <row r="656" spans="1:27" ht="15.75" x14ac:dyDescent="0.25">
      <c r="A656" s="1"/>
      <c r="B656" s="1"/>
      <c r="C656" s="1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</row>
    <row r="657" spans="1:27" ht="15.75" x14ac:dyDescent="0.25">
      <c r="A657" s="1"/>
      <c r="B657" s="1"/>
      <c r="C657" s="1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</row>
    <row r="658" spans="1:27" ht="15.75" x14ac:dyDescent="0.25">
      <c r="A658" s="1"/>
      <c r="B658" s="1"/>
      <c r="C658" s="1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</row>
    <row r="659" spans="1:27" ht="15.75" x14ac:dyDescent="0.25">
      <c r="A659" s="1"/>
      <c r="B659" s="1"/>
      <c r="C659" s="1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</row>
    <row r="660" spans="1:27" ht="15.75" x14ac:dyDescent="0.25">
      <c r="A660" s="1"/>
      <c r="B660" s="1"/>
      <c r="C660" s="1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</row>
    <row r="661" spans="1:27" ht="15.75" x14ac:dyDescent="0.25">
      <c r="A661" s="1"/>
      <c r="B661" s="1"/>
      <c r="C661" s="1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</row>
    <row r="662" spans="1:27" ht="15.75" x14ac:dyDescent="0.25">
      <c r="A662" s="1"/>
      <c r="B662" s="1"/>
      <c r="C662" s="1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</row>
    <row r="663" spans="1:27" ht="15.75" x14ac:dyDescent="0.25">
      <c r="A663" s="1"/>
      <c r="B663" s="1"/>
      <c r="C663" s="1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</row>
    <row r="664" spans="1:27" ht="15.75" x14ac:dyDescent="0.25">
      <c r="A664" s="1"/>
      <c r="B664" s="1"/>
      <c r="C664" s="1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</row>
    <row r="665" spans="1:27" ht="15.75" x14ac:dyDescent="0.25">
      <c r="A665" s="1"/>
      <c r="B665" s="1"/>
      <c r="C665" s="1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</row>
    <row r="666" spans="1:27" ht="15.75" x14ac:dyDescent="0.25">
      <c r="A666" s="1"/>
      <c r="B666" s="1"/>
      <c r="C666" s="1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</row>
    <row r="667" spans="1:27" ht="15.75" x14ac:dyDescent="0.25">
      <c r="A667" s="1"/>
      <c r="B667" s="1"/>
      <c r="C667" s="1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</row>
    <row r="668" spans="1:27" ht="15.75" x14ac:dyDescent="0.25">
      <c r="A668" s="1"/>
      <c r="B668" s="1"/>
      <c r="C668" s="1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</row>
    <row r="669" spans="1:27" ht="15.75" x14ac:dyDescent="0.25">
      <c r="A669" s="1"/>
      <c r="B669" s="1"/>
      <c r="C669" s="1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</row>
    <row r="670" spans="1:27" ht="15.75" x14ac:dyDescent="0.25">
      <c r="A670" s="1"/>
      <c r="B670" s="1"/>
      <c r="C670" s="1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</row>
    <row r="671" spans="1:27" ht="15.75" x14ac:dyDescent="0.25">
      <c r="A671" s="1"/>
      <c r="B671" s="1"/>
      <c r="C671" s="1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</row>
    <row r="672" spans="1:27" ht="15.75" x14ac:dyDescent="0.25">
      <c r="A672" s="1"/>
      <c r="B672" s="1"/>
      <c r="C672" s="1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</row>
    <row r="673" spans="1:27" ht="15.75" x14ac:dyDescent="0.25">
      <c r="A673" s="1"/>
      <c r="B673" s="1"/>
      <c r="C673" s="1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</row>
    <row r="674" spans="1:27" ht="15.75" x14ac:dyDescent="0.25">
      <c r="A674" s="1"/>
      <c r="B674" s="1"/>
      <c r="C674" s="1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</row>
    <row r="675" spans="1:27" ht="15.75" x14ac:dyDescent="0.25">
      <c r="A675" s="1"/>
      <c r="B675" s="1"/>
      <c r="C675" s="1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</row>
    <row r="676" spans="1:27" ht="15.75" x14ac:dyDescent="0.25">
      <c r="A676" s="1"/>
      <c r="B676" s="1"/>
      <c r="C676" s="1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</row>
    <row r="677" spans="1:27" ht="15.75" x14ac:dyDescent="0.25">
      <c r="A677" s="1"/>
      <c r="B677" s="1"/>
      <c r="C677" s="1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</row>
    <row r="678" spans="1:27" ht="15.75" x14ac:dyDescent="0.25">
      <c r="A678" s="1"/>
      <c r="B678" s="1"/>
      <c r="C678" s="1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</row>
    <row r="679" spans="1:27" ht="15.75" x14ac:dyDescent="0.25">
      <c r="A679" s="1"/>
      <c r="B679" s="1"/>
      <c r="C679" s="1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</row>
    <row r="680" spans="1:27" ht="15.75" x14ac:dyDescent="0.25">
      <c r="A680" s="1"/>
      <c r="B680" s="1"/>
      <c r="C680" s="1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</row>
    <row r="681" spans="1:27" ht="15.75" x14ac:dyDescent="0.25">
      <c r="A681" s="1"/>
      <c r="B681" s="1"/>
      <c r="C681" s="1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</row>
    <row r="682" spans="1:27" ht="15.75" x14ac:dyDescent="0.25">
      <c r="A682" s="1"/>
      <c r="B682" s="1"/>
      <c r="C682" s="1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</row>
    <row r="683" spans="1:27" ht="15.75" x14ac:dyDescent="0.25">
      <c r="A683" s="1"/>
      <c r="B683" s="1"/>
      <c r="C683" s="1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</row>
    <row r="684" spans="1:27" ht="15.75" x14ac:dyDescent="0.25">
      <c r="A684" s="1"/>
      <c r="B684" s="1"/>
      <c r="C684" s="1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</row>
    <row r="685" spans="1:27" ht="15.75" x14ac:dyDescent="0.25">
      <c r="A685" s="1"/>
      <c r="B685" s="1"/>
      <c r="C685" s="1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</row>
    <row r="686" spans="1:27" ht="15.75" x14ac:dyDescent="0.25">
      <c r="A686" s="1"/>
      <c r="B686" s="1"/>
      <c r="C686" s="1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</row>
    <row r="687" spans="1:27" ht="15.75" x14ac:dyDescent="0.25">
      <c r="A687" s="1"/>
      <c r="B687" s="1"/>
      <c r="C687" s="1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</row>
    <row r="688" spans="1:27" ht="15.75" x14ac:dyDescent="0.25">
      <c r="A688" s="1"/>
      <c r="B688" s="1"/>
      <c r="C688" s="1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</row>
    <row r="689" spans="1:27" ht="15.75" x14ac:dyDescent="0.25">
      <c r="A689" s="1"/>
      <c r="B689" s="1"/>
      <c r="C689" s="1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</row>
    <row r="690" spans="1:27" ht="15.75" x14ac:dyDescent="0.25">
      <c r="A690" s="1"/>
      <c r="B690" s="1"/>
      <c r="C690" s="1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</row>
    <row r="691" spans="1:27" ht="15.75" x14ac:dyDescent="0.25">
      <c r="A691" s="1"/>
      <c r="B691" s="1"/>
      <c r="C691" s="1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</row>
    <row r="692" spans="1:27" ht="15.75" x14ac:dyDescent="0.25">
      <c r="A692" s="1"/>
      <c r="B692" s="1"/>
      <c r="C692" s="1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</row>
    <row r="693" spans="1:27" ht="15.75" x14ac:dyDescent="0.25">
      <c r="A693" s="1"/>
      <c r="B693" s="1"/>
      <c r="C693" s="1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</row>
    <row r="694" spans="1:27" ht="15.75" x14ac:dyDescent="0.25">
      <c r="A694" s="1"/>
      <c r="B694" s="1"/>
      <c r="C694" s="1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</row>
    <row r="695" spans="1:27" ht="15.75" x14ac:dyDescent="0.25">
      <c r="A695" s="1"/>
      <c r="B695" s="1"/>
      <c r="C695" s="1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</row>
    <row r="696" spans="1:27" ht="15.75" x14ac:dyDescent="0.25">
      <c r="A696" s="1"/>
      <c r="B696" s="1"/>
      <c r="C696" s="1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</row>
    <row r="697" spans="1:27" ht="15.75" x14ac:dyDescent="0.25">
      <c r="A697" s="1"/>
      <c r="B697" s="1"/>
      <c r="C697" s="1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</row>
    <row r="698" spans="1:27" ht="15.75" x14ac:dyDescent="0.25">
      <c r="A698" s="1"/>
      <c r="B698" s="1"/>
      <c r="C698" s="1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</row>
    <row r="699" spans="1:27" ht="15.75" x14ac:dyDescent="0.25">
      <c r="A699" s="1"/>
      <c r="B699" s="1"/>
      <c r="C699" s="1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</row>
    <row r="700" spans="1:27" ht="15.75" x14ac:dyDescent="0.25">
      <c r="A700" s="1"/>
      <c r="B700" s="1"/>
      <c r="C700" s="1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</row>
    <row r="701" spans="1:27" ht="15.75" x14ac:dyDescent="0.25">
      <c r="A701" s="1"/>
      <c r="B701" s="1"/>
      <c r="C701" s="1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</row>
    <row r="702" spans="1:27" ht="15.75" x14ac:dyDescent="0.25">
      <c r="A702" s="1"/>
      <c r="B702" s="1"/>
      <c r="C702" s="1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</row>
    <row r="703" spans="1:27" ht="15.75" x14ac:dyDescent="0.25">
      <c r="A703" s="1"/>
      <c r="B703" s="1"/>
      <c r="C703" s="1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</row>
    <row r="704" spans="1:27" ht="15.75" x14ac:dyDescent="0.25">
      <c r="A704" s="1"/>
      <c r="B704" s="1"/>
      <c r="C704" s="1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</row>
    <row r="705" spans="1:27" ht="15.75" x14ac:dyDescent="0.25">
      <c r="A705" s="1"/>
      <c r="B705" s="1"/>
      <c r="C705" s="1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</row>
    <row r="706" spans="1:27" ht="15.75" x14ac:dyDescent="0.25">
      <c r="A706" s="1"/>
      <c r="B706" s="1"/>
      <c r="C706" s="1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</row>
    <row r="707" spans="1:27" ht="15.75" x14ac:dyDescent="0.25">
      <c r="A707" s="1"/>
      <c r="B707" s="1"/>
      <c r="C707" s="1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</row>
    <row r="708" spans="1:27" ht="15.75" x14ac:dyDescent="0.25">
      <c r="A708" s="1"/>
      <c r="B708" s="1"/>
      <c r="C708" s="1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</row>
    <row r="709" spans="1:27" ht="15.75" x14ac:dyDescent="0.25">
      <c r="A709" s="1"/>
      <c r="B709" s="1"/>
      <c r="C709" s="1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</row>
    <row r="710" spans="1:27" ht="15.75" x14ac:dyDescent="0.25">
      <c r="A710" s="1"/>
      <c r="B710" s="1"/>
      <c r="C710" s="1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</row>
    <row r="711" spans="1:27" ht="15.75" x14ac:dyDescent="0.25">
      <c r="A711" s="1"/>
      <c r="B711" s="1"/>
      <c r="C711" s="1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</row>
    <row r="712" spans="1:27" ht="15.75" x14ac:dyDescent="0.25">
      <c r="A712" s="1"/>
      <c r="B712" s="1"/>
      <c r="C712" s="1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</row>
    <row r="713" spans="1:27" ht="15.75" x14ac:dyDescent="0.25">
      <c r="A713" s="1"/>
      <c r="B713" s="1"/>
      <c r="C713" s="1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</row>
    <row r="714" spans="1:27" ht="15.75" x14ac:dyDescent="0.25">
      <c r="A714" s="1"/>
      <c r="B714" s="1"/>
      <c r="C714" s="1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</row>
    <row r="715" spans="1:27" ht="15.75" x14ac:dyDescent="0.25">
      <c r="A715" s="1"/>
      <c r="B715" s="1"/>
      <c r="C715" s="1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</row>
    <row r="716" spans="1:27" ht="15.75" x14ac:dyDescent="0.25">
      <c r="A716" s="1"/>
      <c r="B716" s="1"/>
      <c r="C716" s="1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</row>
    <row r="717" spans="1:27" ht="15.75" x14ac:dyDescent="0.25">
      <c r="A717" s="1"/>
      <c r="B717" s="1"/>
      <c r="C717" s="1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</row>
    <row r="718" spans="1:27" ht="15.75" x14ac:dyDescent="0.25">
      <c r="A718" s="1"/>
      <c r="B718" s="1"/>
      <c r="C718" s="1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</row>
    <row r="719" spans="1:27" ht="15.75" x14ac:dyDescent="0.25">
      <c r="A719" s="1"/>
      <c r="B719" s="1"/>
      <c r="C719" s="1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</row>
    <row r="720" spans="1:27" ht="15.75" x14ac:dyDescent="0.25">
      <c r="A720" s="1"/>
      <c r="B720" s="1"/>
      <c r="C720" s="1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</row>
    <row r="721" spans="1:27" ht="15.75" x14ac:dyDescent="0.25">
      <c r="A721" s="1"/>
      <c r="B721" s="1"/>
      <c r="C721" s="1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</row>
    <row r="722" spans="1:27" ht="15.75" x14ac:dyDescent="0.25">
      <c r="A722" s="1"/>
      <c r="B722" s="1"/>
      <c r="C722" s="1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</row>
    <row r="723" spans="1:27" ht="15.75" x14ac:dyDescent="0.25">
      <c r="A723" s="1"/>
      <c r="B723" s="1"/>
      <c r="C723" s="1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</row>
    <row r="724" spans="1:27" ht="15.75" x14ac:dyDescent="0.25">
      <c r="A724" s="1"/>
      <c r="B724" s="1"/>
      <c r="C724" s="1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</row>
    <row r="725" spans="1:27" ht="15.75" x14ac:dyDescent="0.25">
      <c r="A725" s="1"/>
      <c r="B725" s="1"/>
      <c r="C725" s="1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</row>
    <row r="726" spans="1:27" ht="15.75" x14ac:dyDescent="0.25">
      <c r="A726" s="1"/>
      <c r="B726" s="1"/>
      <c r="C726" s="1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</row>
    <row r="727" spans="1:27" ht="15.75" x14ac:dyDescent="0.25">
      <c r="A727" s="1"/>
      <c r="B727" s="1"/>
      <c r="C727" s="1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</row>
    <row r="728" spans="1:27" ht="15.75" x14ac:dyDescent="0.25">
      <c r="A728" s="1"/>
      <c r="B728" s="1"/>
      <c r="C728" s="1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</row>
    <row r="729" spans="1:27" ht="15.75" x14ac:dyDescent="0.25">
      <c r="A729" s="1"/>
      <c r="B729" s="1"/>
      <c r="C729" s="1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</row>
    <row r="730" spans="1:27" ht="15.75" x14ac:dyDescent="0.25">
      <c r="A730" s="1"/>
      <c r="B730" s="1"/>
      <c r="C730" s="1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</row>
    <row r="731" spans="1:27" ht="15.75" x14ac:dyDescent="0.25">
      <c r="A731" s="1"/>
      <c r="B731" s="1"/>
      <c r="C731" s="1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</row>
    <row r="732" spans="1:27" ht="15.75" x14ac:dyDescent="0.25">
      <c r="A732" s="1"/>
      <c r="B732" s="1"/>
      <c r="C732" s="1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</row>
    <row r="733" spans="1:27" ht="15.75" x14ac:dyDescent="0.25">
      <c r="A733" s="1"/>
      <c r="B733" s="1"/>
      <c r="C733" s="1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</row>
    <row r="734" spans="1:27" ht="15.75" x14ac:dyDescent="0.25">
      <c r="A734" s="1"/>
      <c r="B734" s="1"/>
      <c r="C734" s="1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</row>
    <row r="735" spans="1:27" ht="15.75" x14ac:dyDescent="0.25">
      <c r="A735" s="1"/>
      <c r="B735" s="1"/>
      <c r="C735" s="1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</row>
    <row r="736" spans="1:27" ht="15.75" x14ac:dyDescent="0.25">
      <c r="A736" s="1"/>
      <c r="B736" s="1"/>
      <c r="C736" s="1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</row>
    <row r="737" spans="1:27" ht="15.75" x14ac:dyDescent="0.25">
      <c r="A737" s="1"/>
      <c r="B737" s="1"/>
      <c r="C737" s="1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</row>
    <row r="738" spans="1:27" ht="15.75" x14ac:dyDescent="0.25">
      <c r="A738" s="1"/>
      <c r="B738" s="1"/>
      <c r="C738" s="1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</row>
    <row r="739" spans="1:27" ht="15.75" x14ac:dyDescent="0.25">
      <c r="A739" s="1"/>
      <c r="B739" s="1"/>
      <c r="C739" s="1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</row>
    <row r="740" spans="1:27" ht="15.75" x14ac:dyDescent="0.25">
      <c r="A740" s="1"/>
      <c r="B740" s="1"/>
      <c r="C740" s="1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</row>
    <row r="741" spans="1:27" ht="15.75" x14ac:dyDescent="0.25">
      <c r="A741" s="1"/>
      <c r="B741" s="1"/>
      <c r="C741" s="1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</row>
    <row r="742" spans="1:27" ht="15.75" x14ac:dyDescent="0.25">
      <c r="A742" s="1"/>
      <c r="B742" s="1"/>
      <c r="C742" s="1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</row>
    <row r="743" spans="1:27" ht="15.75" x14ac:dyDescent="0.25">
      <c r="A743" s="1"/>
      <c r="B743" s="1"/>
      <c r="C743" s="1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</row>
    <row r="744" spans="1:27" ht="15.75" x14ac:dyDescent="0.25">
      <c r="A744" s="1"/>
      <c r="B744" s="1"/>
      <c r="C744" s="1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</row>
    <row r="745" spans="1:27" ht="15.75" x14ac:dyDescent="0.25">
      <c r="A745" s="1"/>
      <c r="B745" s="1"/>
      <c r="C745" s="1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</row>
    <row r="746" spans="1:27" ht="15.75" x14ac:dyDescent="0.25">
      <c r="A746" s="1"/>
      <c r="B746" s="1"/>
      <c r="C746" s="1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</row>
    <row r="747" spans="1:27" ht="15.75" x14ac:dyDescent="0.25">
      <c r="A747" s="1"/>
      <c r="B747" s="1"/>
      <c r="C747" s="1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</row>
    <row r="748" spans="1:27" ht="15.75" x14ac:dyDescent="0.25">
      <c r="A748" s="1"/>
      <c r="B748" s="1"/>
      <c r="C748" s="1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</row>
    <row r="749" spans="1:27" ht="15.75" x14ac:dyDescent="0.25">
      <c r="A749" s="1"/>
      <c r="B749" s="1"/>
      <c r="C749" s="1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</row>
    <row r="750" spans="1:27" ht="15.75" x14ac:dyDescent="0.25">
      <c r="A750" s="1"/>
      <c r="B750" s="1"/>
      <c r="C750" s="1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</row>
    <row r="751" spans="1:27" ht="15.75" x14ac:dyDescent="0.25">
      <c r="A751" s="1"/>
      <c r="B751" s="1"/>
      <c r="C751" s="1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</row>
    <row r="752" spans="1:27" ht="15.75" x14ac:dyDescent="0.25">
      <c r="A752" s="1"/>
      <c r="B752" s="1"/>
      <c r="C752" s="1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</row>
    <row r="753" spans="1:27" ht="15.75" x14ac:dyDescent="0.25">
      <c r="A753" s="1"/>
      <c r="B753" s="1"/>
      <c r="C753" s="1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</row>
    <row r="754" spans="1:27" ht="15.75" x14ac:dyDescent="0.25">
      <c r="A754" s="1"/>
      <c r="B754" s="1"/>
      <c r="C754" s="1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</row>
    <row r="755" spans="1:27" ht="15.75" x14ac:dyDescent="0.25">
      <c r="A755" s="1"/>
      <c r="B755" s="1"/>
      <c r="C755" s="1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</row>
    <row r="756" spans="1:27" ht="15.75" x14ac:dyDescent="0.25">
      <c r="A756" s="1"/>
      <c r="B756" s="1"/>
      <c r="C756" s="1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</row>
    <row r="757" spans="1:27" ht="15.75" x14ac:dyDescent="0.25">
      <c r="A757" s="1"/>
      <c r="B757" s="1"/>
      <c r="C757" s="1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</row>
    <row r="758" spans="1:27" ht="15.75" x14ac:dyDescent="0.25">
      <c r="A758" s="1"/>
      <c r="B758" s="1"/>
      <c r="C758" s="1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</row>
    <row r="759" spans="1:27" ht="15.75" x14ac:dyDescent="0.25">
      <c r="A759" s="1"/>
      <c r="B759" s="1"/>
      <c r="C759" s="1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</row>
    <row r="760" spans="1:27" ht="15.75" x14ac:dyDescent="0.25">
      <c r="A760" s="1"/>
      <c r="B760" s="1"/>
      <c r="C760" s="1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</row>
    <row r="761" spans="1:27" ht="15.75" x14ac:dyDescent="0.25">
      <c r="A761" s="1"/>
      <c r="B761" s="1"/>
      <c r="C761" s="1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</row>
    <row r="762" spans="1:27" ht="15.75" x14ac:dyDescent="0.25">
      <c r="A762" s="1"/>
      <c r="B762" s="1"/>
      <c r="C762" s="1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</row>
    <row r="763" spans="1:27" ht="15.75" x14ac:dyDescent="0.25">
      <c r="A763" s="1"/>
      <c r="B763" s="1"/>
      <c r="C763" s="1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</row>
    <row r="764" spans="1:27" ht="15.75" x14ac:dyDescent="0.25">
      <c r="A764" s="1"/>
      <c r="B764" s="1"/>
      <c r="C764" s="1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</row>
    <row r="765" spans="1:27" ht="15.75" x14ac:dyDescent="0.25">
      <c r="A765" s="1"/>
      <c r="B765" s="1"/>
      <c r="C765" s="1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</row>
    <row r="766" spans="1:27" ht="15.75" x14ac:dyDescent="0.25">
      <c r="A766" s="1"/>
      <c r="B766" s="1"/>
      <c r="C766" s="1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</row>
    <row r="767" spans="1:27" ht="15.75" x14ac:dyDescent="0.25">
      <c r="A767" s="1"/>
      <c r="B767" s="1"/>
      <c r="C767" s="1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</row>
    <row r="768" spans="1:27" ht="15.75" x14ac:dyDescent="0.25">
      <c r="A768" s="1"/>
      <c r="B768" s="1"/>
      <c r="C768" s="1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</row>
    <row r="769" spans="1:27" ht="15.75" x14ac:dyDescent="0.25">
      <c r="A769" s="1"/>
      <c r="B769" s="1"/>
      <c r="C769" s="1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</row>
    <row r="770" spans="1:27" ht="15.75" x14ac:dyDescent="0.25">
      <c r="A770" s="1"/>
      <c r="B770" s="1"/>
      <c r="C770" s="1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</row>
    <row r="771" spans="1:27" ht="15.75" x14ac:dyDescent="0.25">
      <c r="A771" s="1"/>
      <c r="B771" s="1"/>
      <c r="C771" s="1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</row>
    <row r="772" spans="1:27" ht="15.75" x14ac:dyDescent="0.25">
      <c r="A772" s="1"/>
      <c r="B772" s="1"/>
      <c r="C772" s="1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</row>
    <row r="773" spans="1:27" ht="15.75" x14ac:dyDescent="0.25">
      <c r="A773" s="1"/>
      <c r="B773" s="1"/>
      <c r="C773" s="1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</row>
    <row r="774" spans="1:27" ht="15.75" x14ac:dyDescent="0.25">
      <c r="A774" s="1"/>
      <c r="B774" s="1"/>
      <c r="C774" s="1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</row>
    <row r="775" spans="1:27" ht="15.75" x14ac:dyDescent="0.25">
      <c r="A775" s="1"/>
      <c r="B775" s="1"/>
      <c r="C775" s="1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</row>
    <row r="776" spans="1:27" ht="15.75" x14ac:dyDescent="0.25">
      <c r="A776" s="1"/>
      <c r="B776" s="1"/>
      <c r="C776" s="1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</row>
    <row r="777" spans="1:27" ht="15.75" x14ac:dyDescent="0.25">
      <c r="A777" s="1"/>
      <c r="B777" s="1"/>
      <c r="C777" s="1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</row>
    <row r="778" spans="1:27" ht="15.75" x14ac:dyDescent="0.25">
      <c r="A778" s="1"/>
      <c r="B778" s="1"/>
      <c r="C778" s="1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</row>
    <row r="779" spans="1:27" ht="15.75" x14ac:dyDescent="0.25">
      <c r="A779" s="1"/>
      <c r="B779" s="1"/>
      <c r="C779" s="1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</row>
    <row r="780" spans="1:27" ht="15.75" x14ac:dyDescent="0.25">
      <c r="A780" s="1"/>
      <c r="B780" s="1"/>
      <c r="C780" s="1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</row>
    <row r="781" spans="1:27" ht="15.75" x14ac:dyDescent="0.25">
      <c r="A781" s="1"/>
      <c r="B781" s="1"/>
      <c r="C781" s="1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</row>
    <row r="782" spans="1:27" ht="15.75" x14ac:dyDescent="0.25">
      <c r="A782" s="1"/>
      <c r="B782" s="1"/>
      <c r="C782" s="1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</row>
    <row r="783" spans="1:27" ht="15.75" x14ac:dyDescent="0.25">
      <c r="A783" s="1"/>
      <c r="B783" s="1"/>
      <c r="C783" s="1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</row>
    <row r="784" spans="1:27" ht="15.75" x14ac:dyDescent="0.25">
      <c r="A784" s="1"/>
      <c r="B784" s="1"/>
      <c r="C784" s="1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</row>
    <row r="785" spans="1:27" ht="15.75" x14ac:dyDescent="0.25">
      <c r="A785" s="1"/>
      <c r="B785" s="1"/>
      <c r="C785" s="1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</row>
    <row r="786" spans="1:27" ht="15.75" x14ac:dyDescent="0.25">
      <c r="A786" s="1"/>
      <c r="B786" s="1"/>
      <c r="C786" s="1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</row>
    <row r="787" spans="1:27" ht="15.75" x14ac:dyDescent="0.25">
      <c r="A787" s="1"/>
      <c r="B787" s="1"/>
      <c r="C787" s="1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</row>
    <row r="788" spans="1:27" ht="15.75" x14ac:dyDescent="0.25">
      <c r="A788" s="1"/>
      <c r="B788" s="1"/>
      <c r="C788" s="1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</row>
    <row r="789" spans="1:27" ht="15.75" x14ac:dyDescent="0.25">
      <c r="A789" s="1"/>
      <c r="B789" s="1"/>
      <c r="C789" s="1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</row>
    <row r="790" spans="1:27" ht="15.75" x14ac:dyDescent="0.25">
      <c r="A790" s="1"/>
      <c r="B790" s="1"/>
      <c r="C790" s="1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</row>
    <row r="791" spans="1:27" ht="15.75" x14ac:dyDescent="0.25">
      <c r="A791" s="1"/>
      <c r="B791" s="1"/>
      <c r="C791" s="1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</row>
    <row r="792" spans="1:27" ht="15.75" x14ac:dyDescent="0.25">
      <c r="A792" s="1"/>
      <c r="B792" s="1"/>
      <c r="C792" s="1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</row>
    <row r="793" spans="1:27" ht="15.75" x14ac:dyDescent="0.25">
      <c r="A793" s="1"/>
      <c r="B793" s="1"/>
      <c r="C793" s="1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</row>
    <row r="794" spans="1:27" ht="15.75" x14ac:dyDescent="0.25">
      <c r="A794" s="1"/>
      <c r="B794" s="1"/>
      <c r="C794" s="1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</row>
    <row r="795" spans="1:27" ht="15.75" x14ac:dyDescent="0.25">
      <c r="A795" s="1"/>
      <c r="B795" s="1"/>
      <c r="C795" s="1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</row>
    <row r="796" spans="1:27" ht="15.75" x14ac:dyDescent="0.25">
      <c r="A796" s="1"/>
      <c r="B796" s="1"/>
      <c r="C796" s="1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</row>
    <row r="797" spans="1:27" ht="15.75" x14ac:dyDescent="0.25">
      <c r="A797" s="1"/>
      <c r="B797" s="1"/>
      <c r="C797" s="1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</row>
    <row r="798" spans="1:27" ht="15.75" x14ac:dyDescent="0.25">
      <c r="A798" s="1"/>
      <c r="B798" s="1"/>
      <c r="C798" s="1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</row>
    <row r="799" spans="1:27" ht="15.75" x14ac:dyDescent="0.25">
      <c r="A799" s="1"/>
      <c r="B799" s="1"/>
      <c r="C799" s="1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</row>
    <row r="800" spans="1:27" ht="15.75" x14ac:dyDescent="0.25">
      <c r="A800" s="1"/>
      <c r="B800" s="1"/>
      <c r="C800" s="1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</row>
    <row r="801" spans="1:27" ht="15.75" x14ac:dyDescent="0.25">
      <c r="A801" s="1"/>
      <c r="B801" s="1"/>
      <c r="C801" s="1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</row>
    <row r="802" spans="1:27" ht="15.75" x14ac:dyDescent="0.25">
      <c r="A802" s="1"/>
      <c r="B802" s="1"/>
      <c r="C802" s="1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</row>
    <row r="803" spans="1:27" ht="15.75" x14ac:dyDescent="0.25">
      <c r="A803" s="1"/>
      <c r="B803" s="1"/>
      <c r="C803" s="1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</row>
    <row r="804" spans="1:27" ht="15.75" x14ac:dyDescent="0.25">
      <c r="A804" s="1"/>
      <c r="B804" s="1"/>
      <c r="C804" s="1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</row>
    <row r="805" spans="1:27" ht="15.75" x14ac:dyDescent="0.25">
      <c r="A805" s="1"/>
      <c r="B805" s="1"/>
      <c r="C805" s="1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</row>
    <row r="806" spans="1:27" ht="15.75" x14ac:dyDescent="0.25">
      <c r="A806" s="1"/>
      <c r="B806" s="1"/>
      <c r="C806" s="1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</row>
    <row r="807" spans="1:27" ht="15.75" x14ac:dyDescent="0.25">
      <c r="A807" s="1"/>
      <c r="B807" s="1"/>
      <c r="C807" s="1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</row>
    <row r="808" spans="1:27" ht="15.75" x14ac:dyDescent="0.25">
      <c r="A808" s="1"/>
      <c r="B808" s="1"/>
      <c r="C808" s="1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</row>
    <row r="809" spans="1:27" ht="15.75" x14ac:dyDescent="0.25">
      <c r="A809" s="1"/>
      <c r="B809" s="1"/>
      <c r="C809" s="1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</row>
    <row r="810" spans="1:27" ht="15.75" x14ac:dyDescent="0.25">
      <c r="A810" s="1"/>
      <c r="B810" s="1"/>
      <c r="C810" s="1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</row>
    <row r="811" spans="1:27" ht="15.75" x14ac:dyDescent="0.25">
      <c r="A811" s="1"/>
      <c r="B811" s="1"/>
      <c r="C811" s="1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</row>
    <row r="812" spans="1:27" ht="15.75" x14ac:dyDescent="0.25">
      <c r="A812" s="1"/>
      <c r="B812" s="1"/>
      <c r="C812" s="1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</row>
    <row r="813" spans="1:27" ht="15.75" x14ac:dyDescent="0.25">
      <c r="A813" s="1"/>
      <c r="B813" s="1"/>
      <c r="C813" s="1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</row>
    <row r="814" spans="1:27" ht="15.75" x14ac:dyDescent="0.25">
      <c r="A814" s="1"/>
      <c r="B814" s="1"/>
      <c r="C814" s="1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</row>
    <row r="815" spans="1:27" ht="15.75" x14ac:dyDescent="0.25">
      <c r="A815" s="1"/>
      <c r="B815" s="1"/>
      <c r="C815" s="1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</row>
    <row r="816" spans="1:27" ht="15.75" x14ac:dyDescent="0.25">
      <c r="A816" s="1"/>
      <c r="B816" s="1"/>
      <c r="C816" s="1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</row>
    <row r="817" spans="1:27" ht="15.75" x14ac:dyDescent="0.25">
      <c r="A817" s="1"/>
      <c r="B817" s="1"/>
      <c r="C817" s="1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</row>
    <row r="818" spans="1:27" ht="15.75" x14ac:dyDescent="0.25">
      <c r="A818" s="1"/>
      <c r="B818" s="1"/>
      <c r="C818" s="1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</row>
    <row r="819" spans="1:27" ht="15.75" x14ac:dyDescent="0.25">
      <c r="A819" s="1"/>
      <c r="B819" s="1"/>
      <c r="C819" s="1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</row>
    <row r="820" spans="1:27" ht="15.75" x14ac:dyDescent="0.25">
      <c r="A820" s="1"/>
      <c r="B820" s="1"/>
      <c r="C820" s="1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</row>
    <row r="821" spans="1:27" ht="15.75" x14ac:dyDescent="0.25">
      <c r="A821" s="1"/>
      <c r="B821" s="1"/>
      <c r="C821" s="1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</row>
    <row r="822" spans="1:27" ht="15.75" x14ac:dyDescent="0.25">
      <c r="A822" s="1"/>
      <c r="B822" s="1"/>
      <c r="C822" s="1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</row>
    <row r="823" spans="1:27" ht="15.75" x14ac:dyDescent="0.25">
      <c r="A823" s="1"/>
      <c r="B823" s="1"/>
      <c r="C823" s="1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</row>
    <row r="824" spans="1:27" ht="15.75" x14ac:dyDescent="0.25">
      <c r="A824" s="1"/>
      <c r="B824" s="1"/>
      <c r="C824" s="1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</row>
    <row r="825" spans="1:27" ht="15.75" x14ac:dyDescent="0.25">
      <c r="A825" s="1"/>
      <c r="B825" s="1"/>
      <c r="C825" s="1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</row>
    <row r="826" spans="1:27" ht="15.75" x14ac:dyDescent="0.25">
      <c r="A826" s="1"/>
      <c r="B826" s="1"/>
      <c r="C826" s="1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</row>
    <row r="827" spans="1:27" ht="15.75" x14ac:dyDescent="0.25">
      <c r="A827" s="1"/>
      <c r="B827" s="1"/>
      <c r="C827" s="1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</row>
    <row r="828" spans="1:27" ht="15.75" x14ac:dyDescent="0.25">
      <c r="A828" s="1"/>
      <c r="B828" s="1"/>
      <c r="C828" s="1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</row>
    <row r="829" spans="1:27" ht="15.75" x14ac:dyDescent="0.25">
      <c r="A829" s="1"/>
      <c r="B829" s="1"/>
      <c r="C829" s="1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</row>
    <row r="830" spans="1:27" ht="15.75" x14ac:dyDescent="0.25">
      <c r="A830" s="1"/>
      <c r="B830" s="1"/>
      <c r="C830" s="1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</row>
    <row r="831" spans="1:27" ht="15.75" x14ac:dyDescent="0.25">
      <c r="A831" s="1"/>
      <c r="B831" s="1"/>
      <c r="C831" s="1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</row>
    <row r="832" spans="1:27" ht="15.75" x14ac:dyDescent="0.25">
      <c r="A832" s="1"/>
      <c r="B832" s="1"/>
      <c r="C832" s="1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</row>
    <row r="833" spans="1:27" ht="15.75" x14ac:dyDescent="0.25">
      <c r="A833" s="1"/>
      <c r="B833" s="1"/>
      <c r="C833" s="1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</row>
    <row r="834" spans="1:27" ht="15.75" x14ac:dyDescent="0.25">
      <c r="A834" s="1"/>
      <c r="B834" s="1"/>
      <c r="C834" s="1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</row>
    <row r="835" spans="1:27" ht="15.75" x14ac:dyDescent="0.25">
      <c r="A835" s="1"/>
      <c r="B835" s="1"/>
      <c r="C835" s="1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</row>
    <row r="836" spans="1:27" ht="15.75" x14ac:dyDescent="0.25">
      <c r="A836" s="1"/>
      <c r="B836" s="1"/>
      <c r="C836" s="1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</row>
    <row r="837" spans="1:27" ht="15.75" x14ac:dyDescent="0.25">
      <c r="A837" s="1"/>
      <c r="B837" s="1"/>
      <c r="C837" s="1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</row>
    <row r="838" spans="1:27" ht="15.75" x14ac:dyDescent="0.25">
      <c r="A838" s="1"/>
      <c r="B838" s="1"/>
      <c r="C838" s="1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</row>
    <row r="839" spans="1:27" ht="15.75" x14ac:dyDescent="0.25">
      <c r="A839" s="1"/>
      <c r="B839" s="1"/>
      <c r="C839" s="1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</row>
    <row r="840" spans="1:27" ht="15.75" x14ac:dyDescent="0.25">
      <c r="A840" s="1"/>
      <c r="B840" s="1"/>
      <c r="C840" s="1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</row>
    <row r="841" spans="1:27" ht="15.75" x14ac:dyDescent="0.25">
      <c r="A841" s="1"/>
      <c r="B841" s="1"/>
      <c r="C841" s="1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</row>
    <row r="842" spans="1:27" ht="15.75" x14ac:dyDescent="0.25">
      <c r="A842" s="1"/>
      <c r="B842" s="1"/>
      <c r="C842" s="1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</row>
    <row r="843" spans="1:27" ht="15.75" x14ac:dyDescent="0.25">
      <c r="A843" s="1"/>
      <c r="B843" s="1"/>
      <c r="C843" s="1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</row>
    <row r="844" spans="1:27" ht="15.75" x14ac:dyDescent="0.25">
      <c r="A844" s="1"/>
      <c r="B844" s="1"/>
      <c r="C844" s="1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</row>
    <row r="845" spans="1:27" ht="15.75" x14ac:dyDescent="0.25">
      <c r="A845" s="1"/>
      <c r="B845" s="1"/>
      <c r="C845" s="1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</row>
    <row r="846" spans="1:27" ht="15.75" x14ac:dyDescent="0.25">
      <c r="A846" s="1"/>
      <c r="B846" s="1"/>
      <c r="C846" s="1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</row>
    <row r="847" spans="1:27" ht="15.75" x14ac:dyDescent="0.25">
      <c r="A847" s="1"/>
      <c r="B847" s="1"/>
      <c r="C847" s="1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</row>
    <row r="848" spans="1:27" ht="15.75" x14ac:dyDescent="0.25">
      <c r="A848" s="1"/>
      <c r="B848" s="1"/>
      <c r="C848" s="1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</row>
    <row r="849" spans="1:27" ht="15.75" x14ac:dyDescent="0.25">
      <c r="A849" s="1"/>
      <c r="B849" s="1"/>
      <c r="C849" s="1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</row>
    <row r="850" spans="1:27" ht="15.75" x14ac:dyDescent="0.25">
      <c r="A850" s="1"/>
      <c r="B850" s="1"/>
      <c r="C850" s="1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</row>
    <row r="851" spans="1:27" ht="15.75" x14ac:dyDescent="0.25">
      <c r="A851" s="1"/>
      <c r="B851" s="1"/>
      <c r="C851" s="1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</row>
    <row r="852" spans="1:27" ht="15.75" x14ac:dyDescent="0.25">
      <c r="A852" s="1"/>
      <c r="B852" s="1"/>
      <c r="C852" s="1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</row>
    <row r="853" spans="1:27" ht="15.75" x14ac:dyDescent="0.25">
      <c r="A853" s="1"/>
      <c r="B853" s="1"/>
      <c r="C853" s="1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</row>
    <row r="854" spans="1:27" ht="15.75" x14ac:dyDescent="0.25">
      <c r="A854" s="1"/>
      <c r="B854" s="1"/>
      <c r="C854" s="1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</row>
    <row r="855" spans="1:27" ht="15.75" x14ac:dyDescent="0.25">
      <c r="A855" s="1"/>
      <c r="B855" s="1"/>
      <c r="C855" s="1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</row>
    <row r="856" spans="1:27" ht="15.75" x14ac:dyDescent="0.25">
      <c r="A856" s="1"/>
      <c r="B856" s="1"/>
      <c r="C856" s="1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</row>
    <row r="857" spans="1:27" ht="15.75" x14ac:dyDescent="0.25">
      <c r="A857" s="1"/>
      <c r="B857" s="1"/>
      <c r="C857" s="1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</row>
    <row r="858" spans="1:27" ht="15.75" x14ac:dyDescent="0.25">
      <c r="A858" s="1"/>
      <c r="B858" s="1"/>
      <c r="C858" s="1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</row>
    <row r="859" spans="1:27" ht="15.75" x14ac:dyDescent="0.25">
      <c r="A859" s="1"/>
      <c r="B859" s="1"/>
      <c r="C859" s="1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</row>
    <row r="860" spans="1:27" ht="15.75" x14ac:dyDescent="0.25">
      <c r="A860" s="1"/>
      <c r="B860" s="1"/>
      <c r="C860" s="1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</row>
    <row r="861" spans="1:27" ht="15.75" x14ac:dyDescent="0.25">
      <c r="A861" s="1"/>
      <c r="B861" s="1"/>
      <c r="C861" s="1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</row>
    <row r="862" spans="1:27" ht="15.75" x14ac:dyDescent="0.25">
      <c r="A862" s="1"/>
      <c r="B862" s="1"/>
      <c r="C862" s="1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</row>
    <row r="863" spans="1:27" ht="15.75" x14ac:dyDescent="0.25">
      <c r="A863" s="1"/>
      <c r="B863" s="1"/>
      <c r="C863" s="1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</row>
    <row r="864" spans="1:27" ht="15.75" x14ac:dyDescent="0.25">
      <c r="A864" s="1"/>
      <c r="B864" s="1"/>
      <c r="C864" s="1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</row>
    <row r="865" spans="1:27" ht="15.75" x14ac:dyDescent="0.25">
      <c r="A865" s="1"/>
      <c r="B865" s="1"/>
      <c r="C865" s="1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</row>
    <row r="866" spans="1:27" ht="15.75" x14ac:dyDescent="0.25">
      <c r="A866" s="1"/>
      <c r="B866" s="1"/>
      <c r="C866" s="1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</row>
    <row r="867" spans="1:27" ht="15.75" x14ac:dyDescent="0.25">
      <c r="A867" s="1"/>
      <c r="B867" s="1"/>
      <c r="C867" s="1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</row>
    <row r="868" spans="1:27" ht="15.75" x14ac:dyDescent="0.25">
      <c r="A868" s="1"/>
      <c r="B868" s="1"/>
      <c r="C868" s="1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</row>
    <row r="869" spans="1:27" ht="15.75" x14ac:dyDescent="0.25">
      <c r="A869" s="1"/>
      <c r="B869" s="1"/>
      <c r="C869" s="1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</row>
    <row r="870" spans="1:27" ht="15.75" x14ac:dyDescent="0.25">
      <c r="A870" s="1"/>
      <c r="B870" s="1"/>
      <c r="C870" s="1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</row>
    <row r="871" spans="1:27" ht="15.75" x14ac:dyDescent="0.25">
      <c r="A871" s="1"/>
      <c r="B871" s="1"/>
      <c r="C871" s="1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</row>
    <row r="872" spans="1:27" ht="15.75" x14ac:dyDescent="0.25">
      <c r="A872" s="1"/>
      <c r="B872" s="1"/>
      <c r="C872" s="1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</row>
    <row r="873" spans="1:27" ht="15.75" x14ac:dyDescent="0.25">
      <c r="A873" s="1"/>
      <c r="B873" s="1"/>
      <c r="C873" s="1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</row>
    <row r="874" spans="1:27" ht="15.75" x14ac:dyDescent="0.25">
      <c r="A874" s="1"/>
      <c r="B874" s="1"/>
      <c r="C874" s="1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</row>
    <row r="875" spans="1:27" ht="15.75" x14ac:dyDescent="0.25">
      <c r="A875" s="1"/>
      <c r="B875" s="1"/>
      <c r="C875" s="1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</row>
    <row r="876" spans="1:27" ht="15.75" x14ac:dyDescent="0.25">
      <c r="A876" s="1"/>
      <c r="B876" s="1"/>
      <c r="C876" s="1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</row>
    <row r="877" spans="1:27" ht="15.75" x14ac:dyDescent="0.25">
      <c r="A877" s="1"/>
      <c r="B877" s="1"/>
      <c r="C877" s="1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</row>
    <row r="878" spans="1:27" ht="15.75" x14ac:dyDescent="0.25">
      <c r="A878" s="1"/>
      <c r="B878" s="1"/>
      <c r="C878" s="1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</row>
    <row r="879" spans="1:27" ht="15.75" x14ac:dyDescent="0.25">
      <c r="A879" s="1"/>
      <c r="B879" s="1"/>
      <c r="C879" s="1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</row>
    <row r="880" spans="1:27" ht="15.75" x14ac:dyDescent="0.25">
      <c r="A880" s="1"/>
      <c r="B880" s="1"/>
      <c r="C880" s="1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</row>
    <row r="881" spans="1:27" ht="15.75" x14ac:dyDescent="0.25">
      <c r="A881" s="1"/>
      <c r="B881" s="1"/>
      <c r="C881" s="1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</row>
    <row r="882" spans="1:27" ht="15.75" x14ac:dyDescent="0.25">
      <c r="A882" s="1"/>
      <c r="B882" s="1"/>
      <c r="C882" s="1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</row>
    <row r="883" spans="1:27" ht="15.75" x14ac:dyDescent="0.25">
      <c r="A883" s="1"/>
      <c r="B883" s="1"/>
      <c r="C883" s="1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</row>
    <row r="884" spans="1:27" ht="15.75" x14ac:dyDescent="0.25">
      <c r="A884" s="1"/>
      <c r="B884" s="1"/>
      <c r="C884" s="1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</row>
    <row r="885" spans="1:27" ht="15.75" x14ac:dyDescent="0.25">
      <c r="A885" s="1"/>
      <c r="B885" s="1"/>
      <c r="C885" s="1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</row>
    <row r="886" spans="1:27" ht="15.75" x14ac:dyDescent="0.25">
      <c r="A886" s="1"/>
      <c r="B886" s="1"/>
      <c r="C886" s="1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</row>
    <row r="887" spans="1:27" ht="15.75" x14ac:dyDescent="0.25">
      <c r="A887" s="1"/>
      <c r="B887" s="1"/>
      <c r="C887" s="1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</row>
    <row r="888" spans="1:27" ht="15.75" x14ac:dyDescent="0.25">
      <c r="A888" s="1"/>
      <c r="B888" s="1"/>
      <c r="C888" s="1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</row>
    <row r="889" spans="1:27" ht="15.75" x14ac:dyDescent="0.25">
      <c r="A889" s="1"/>
      <c r="B889" s="1"/>
      <c r="C889" s="1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</row>
    <row r="890" spans="1:27" ht="15.75" x14ac:dyDescent="0.25">
      <c r="A890" s="1"/>
      <c r="B890" s="1"/>
      <c r="C890" s="1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</row>
    <row r="891" spans="1:27" ht="15.75" x14ac:dyDescent="0.25">
      <c r="A891" s="1"/>
      <c r="B891" s="1"/>
      <c r="C891" s="1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</row>
    <row r="892" spans="1:27" ht="15.75" x14ac:dyDescent="0.25">
      <c r="A892" s="1"/>
      <c r="B892" s="1"/>
      <c r="C892" s="1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</row>
    <row r="893" spans="1:27" ht="15.75" x14ac:dyDescent="0.25">
      <c r="A893" s="1"/>
      <c r="B893" s="1"/>
      <c r="C893" s="1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</row>
    <row r="894" spans="1:27" ht="15.75" x14ac:dyDescent="0.25">
      <c r="A894" s="1"/>
      <c r="B894" s="1"/>
      <c r="C894" s="1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</row>
    <row r="895" spans="1:27" ht="15.75" x14ac:dyDescent="0.25">
      <c r="A895" s="1"/>
      <c r="B895" s="1"/>
      <c r="C895" s="1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</row>
    <row r="896" spans="1:27" ht="15.75" x14ac:dyDescent="0.25">
      <c r="A896" s="1"/>
      <c r="B896" s="1"/>
      <c r="C896" s="1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</row>
    <row r="897" spans="1:27" ht="15.75" x14ac:dyDescent="0.25">
      <c r="A897" s="1"/>
      <c r="B897" s="1"/>
      <c r="C897" s="1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</row>
    <row r="898" spans="1:27" ht="15.75" x14ac:dyDescent="0.25">
      <c r="A898" s="1"/>
      <c r="B898" s="1"/>
      <c r="C898" s="1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</row>
    <row r="899" spans="1:27" ht="15.75" x14ac:dyDescent="0.25">
      <c r="A899" s="1"/>
      <c r="B899" s="1"/>
      <c r="C899" s="1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</row>
    <row r="900" spans="1:27" ht="15.75" x14ac:dyDescent="0.25">
      <c r="A900" s="1"/>
      <c r="B900" s="1"/>
      <c r="C900" s="1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</row>
    <row r="901" spans="1:27" ht="15.75" x14ac:dyDescent="0.25">
      <c r="A901" s="1"/>
      <c r="B901" s="1"/>
      <c r="C901" s="1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</row>
    <row r="902" spans="1:27" ht="15.75" x14ac:dyDescent="0.25">
      <c r="A902" s="1"/>
      <c r="B902" s="1"/>
      <c r="C902" s="1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</row>
    <row r="903" spans="1:27" ht="15.75" x14ac:dyDescent="0.25">
      <c r="A903" s="1"/>
      <c r="B903" s="1"/>
      <c r="C903" s="1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</row>
    <row r="904" spans="1:27" ht="15.75" x14ac:dyDescent="0.25">
      <c r="A904" s="1"/>
      <c r="B904" s="1"/>
      <c r="C904" s="1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</row>
    <row r="905" spans="1:27" ht="15.75" x14ac:dyDescent="0.25">
      <c r="A905" s="1"/>
      <c r="B905" s="1"/>
      <c r="C905" s="1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</row>
    <row r="906" spans="1:27" ht="15.75" x14ac:dyDescent="0.25">
      <c r="A906" s="1"/>
      <c r="B906" s="1"/>
      <c r="C906" s="1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</row>
    <row r="907" spans="1:27" ht="15.75" x14ac:dyDescent="0.25">
      <c r="A907" s="1"/>
      <c r="B907" s="1"/>
      <c r="C907" s="1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</row>
    <row r="908" spans="1:27" ht="15.75" x14ac:dyDescent="0.25">
      <c r="A908" s="1"/>
      <c r="B908" s="1"/>
      <c r="C908" s="1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</row>
    <row r="909" spans="1:27" ht="15.75" x14ac:dyDescent="0.25">
      <c r="A909" s="1"/>
      <c r="B909" s="1"/>
      <c r="C909" s="1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</row>
    <row r="910" spans="1:27" ht="15.75" x14ac:dyDescent="0.25">
      <c r="A910" s="1"/>
      <c r="B910" s="1"/>
      <c r="C910" s="1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</row>
    <row r="911" spans="1:27" ht="15.75" x14ac:dyDescent="0.25">
      <c r="A911" s="1"/>
      <c r="B911" s="1"/>
      <c r="C911" s="1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</row>
    <row r="912" spans="1:27" ht="15.75" x14ac:dyDescent="0.25">
      <c r="A912" s="1"/>
      <c r="B912" s="1"/>
      <c r="C912" s="1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</row>
    <row r="913" spans="1:27" ht="15.75" x14ac:dyDescent="0.25">
      <c r="A913" s="1"/>
      <c r="B913" s="1"/>
      <c r="C913" s="1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</row>
    <row r="914" spans="1:27" ht="15.75" x14ac:dyDescent="0.25">
      <c r="A914" s="1"/>
      <c r="B914" s="1"/>
      <c r="C914" s="1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</row>
    <row r="915" spans="1:27" ht="15.75" x14ac:dyDescent="0.25">
      <c r="A915" s="1"/>
      <c r="B915" s="1"/>
      <c r="C915" s="1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</row>
    <row r="916" spans="1:27" ht="15.75" x14ac:dyDescent="0.25">
      <c r="A916" s="1"/>
      <c r="B916" s="1"/>
      <c r="C916" s="1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</row>
    <row r="917" spans="1:27" ht="15.75" x14ac:dyDescent="0.25">
      <c r="A917" s="1"/>
      <c r="B917" s="1"/>
      <c r="C917" s="1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</row>
    <row r="918" spans="1:27" ht="15.75" x14ac:dyDescent="0.25">
      <c r="A918" s="1"/>
      <c r="B918" s="1"/>
      <c r="C918" s="1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</row>
    <row r="919" spans="1:27" ht="15.75" x14ac:dyDescent="0.25">
      <c r="A919" s="1"/>
      <c r="B919" s="1"/>
      <c r="C919" s="1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</row>
    <row r="920" spans="1:27" ht="15.75" x14ac:dyDescent="0.25">
      <c r="A920" s="1"/>
      <c r="B920" s="1"/>
      <c r="C920" s="1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</row>
    <row r="921" spans="1:27" ht="15.75" x14ac:dyDescent="0.25">
      <c r="A921" s="1"/>
      <c r="B921" s="1"/>
      <c r="C921" s="1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</row>
    <row r="922" spans="1:27" ht="15.75" x14ac:dyDescent="0.25">
      <c r="A922" s="1"/>
      <c r="B922" s="1"/>
      <c r="C922" s="1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</row>
    <row r="923" spans="1:27" ht="15.75" x14ac:dyDescent="0.25">
      <c r="A923" s="1"/>
      <c r="B923" s="1"/>
      <c r="C923" s="1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</row>
    <row r="924" spans="1:27" ht="15.75" x14ac:dyDescent="0.25">
      <c r="A924" s="1"/>
      <c r="B924" s="1"/>
      <c r="C924" s="1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</row>
    <row r="925" spans="1:27" ht="15.75" x14ac:dyDescent="0.25">
      <c r="A925" s="1"/>
      <c r="B925" s="1"/>
      <c r="C925" s="1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</row>
    <row r="926" spans="1:27" ht="15.75" x14ac:dyDescent="0.25">
      <c r="A926" s="1"/>
      <c r="B926" s="1"/>
      <c r="C926" s="1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</row>
    <row r="927" spans="1:27" ht="15.75" x14ac:dyDescent="0.25">
      <c r="A927" s="1"/>
      <c r="B927" s="1"/>
      <c r="C927" s="1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</row>
    <row r="928" spans="1:27" ht="15.75" x14ac:dyDescent="0.25">
      <c r="A928" s="1"/>
      <c r="B928" s="1"/>
      <c r="C928" s="1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</row>
    <row r="929" spans="1:27" ht="15.75" x14ac:dyDescent="0.25">
      <c r="A929" s="1"/>
      <c r="B929" s="1"/>
      <c r="C929" s="1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</row>
    <row r="930" spans="1:27" ht="15.75" x14ac:dyDescent="0.25">
      <c r="A930" s="1"/>
      <c r="B930" s="1"/>
      <c r="C930" s="1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</row>
    <row r="931" spans="1:27" ht="15.75" x14ac:dyDescent="0.25">
      <c r="A931" s="1"/>
      <c r="B931" s="1"/>
      <c r="C931" s="1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</row>
    <row r="932" spans="1:27" ht="15.75" x14ac:dyDescent="0.25">
      <c r="A932" s="1"/>
      <c r="B932" s="1"/>
      <c r="C932" s="1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</row>
    <row r="933" spans="1:27" ht="15.75" x14ac:dyDescent="0.25">
      <c r="A933" s="1"/>
      <c r="B933" s="1"/>
      <c r="C933" s="1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</row>
    <row r="934" spans="1:27" ht="15.75" x14ac:dyDescent="0.25">
      <c r="A934" s="1"/>
      <c r="B934" s="1"/>
      <c r="C934" s="1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</row>
    <row r="935" spans="1:27" ht="15.75" x14ac:dyDescent="0.25">
      <c r="A935" s="1"/>
      <c r="B935" s="1"/>
      <c r="C935" s="1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</row>
    <row r="936" spans="1:27" ht="15.75" x14ac:dyDescent="0.25">
      <c r="A936" s="1"/>
      <c r="B936" s="1"/>
      <c r="C936" s="1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</row>
    <row r="937" spans="1:27" ht="15.75" x14ac:dyDescent="0.25">
      <c r="A937" s="1"/>
      <c r="B937" s="1"/>
      <c r="C937" s="1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</row>
    <row r="938" spans="1:27" ht="15.75" x14ac:dyDescent="0.25">
      <c r="A938" s="1"/>
      <c r="B938" s="1"/>
      <c r="C938" s="1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</row>
    <row r="939" spans="1:27" ht="15.75" x14ac:dyDescent="0.25">
      <c r="A939" s="1"/>
      <c r="B939" s="1"/>
      <c r="C939" s="1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</row>
    <row r="940" spans="1:27" ht="15.75" x14ac:dyDescent="0.25">
      <c r="A940" s="1"/>
      <c r="B940" s="1"/>
      <c r="C940" s="1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</row>
    <row r="941" spans="1:27" ht="15.75" x14ac:dyDescent="0.25">
      <c r="A941" s="1"/>
      <c r="B941" s="1"/>
      <c r="C941" s="1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</row>
    <row r="942" spans="1:27" ht="15.75" x14ac:dyDescent="0.25">
      <c r="A942" s="1"/>
      <c r="B942" s="1"/>
      <c r="C942" s="1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</row>
    <row r="943" spans="1:27" ht="15.75" x14ac:dyDescent="0.25">
      <c r="A943" s="1"/>
      <c r="B943" s="1"/>
      <c r="C943" s="1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</row>
    <row r="944" spans="1:27" ht="15.75" x14ac:dyDescent="0.25">
      <c r="A944" s="1"/>
      <c r="B944" s="1"/>
      <c r="C944" s="1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</row>
    <row r="945" spans="1:27" ht="15.75" x14ac:dyDescent="0.25">
      <c r="A945" s="1"/>
      <c r="B945" s="1"/>
      <c r="C945" s="1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</row>
    <row r="946" spans="1:27" ht="15.75" x14ac:dyDescent="0.25">
      <c r="A946" s="1"/>
      <c r="B946" s="1"/>
      <c r="C946" s="1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</row>
    <row r="947" spans="1:27" ht="15.75" x14ac:dyDescent="0.25">
      <c r="A947" s="1"/>
      <c r="B947" s="1"/>
      <c r="C947" s="1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</row>
    <row r="948" spans="1:27" ht="15.75" x14ac:dyDescent="0.25">
      <c r="A948" s="1"/>
      <c r="B948" s="1"/>
      <c r="C948" s="1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</row>
    <row r="949" spans="1:27" ht="15.75" x14ac:dyDescent="0.25">
      <c r="A949" s="1"/>
      <c r="B949" s="1"/>
      <c r="C949" s="1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</row>
    <row r="950" spans="1:27" ht="15.75" x14ac:dyDescent="0.25">
      <c r="A950" s="1"/>
      <c r="B950" s="1"/>
      <c r="C950" s="1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</row>
    <row r="951" spans="1:27" ht="15.75" x14ac:dyDescent="0.25">
      <c r="A951" s="1"/>
      <c r="B951" s="1"/>
      <c r="C951" s="1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</row>
    <row r="952" spans="1:27" ht="15.75" x14ac:dyDescent="0.25">
      <c r="A952" s="1"/>
      <c r="B952" s="1"/>
      <c r="C952" s="1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</row>
    <row r="953" spans="1:27" ht="15.75" x14ac:dyDescent="0.25">
      <c r="A953" s="1"/>
      <c r="B953" s="1"/>
      <c r="C953" s="1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</row>
    <row r="954" spans="1:27" ht="15.75" x14ac:dyDescent="0.25">
      <c r="A954" s="1"/>
      <c r="B954" s="1"/>
      <c r="C954" s="1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</row>
    <row r="955" spans="1:27" ht="15.75" x14ac:dyDescent="0.25">
      <c r="A955" s="1"/>
      <c r="B955" s="1"/>
      <c r="C955" s="1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</row>
    <row r="956" spans="1:27" ht="15.75" x14ac:dyDescent="0.25">
      <c r="A956" s="1"/>
      <c r="B956" s="1"/>
      <c r="C956" s="1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</row>
    <row r="957" spans="1:27" ht="15.75" x14ac:dyDescent="0.25">
      <c r="A957" s="1"/>
      <c r="B957" s="1"/>
      <c r="C957" s="1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</row>
    <row r="958" spans="1:27" ht="15.75" x14ac:dyDescent="0.25">
      <c r="A958" s="1"/>
      <c r="B958" s="1"/>
      <c r="C958" s="1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</row>
    <row r="959" spans="1:27" ht="15.75" x14ac:dyDescent="0.25">
      <c r="A959" s="1"/>
      <c r="B959" s="1"/>
      <c r="C959" s="1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</row>
    <row r="960" spans="1:27" ht="15.75" x14ac:dyDescent="0.25">
      <c r="A960" s="1"/>
      <c r="B960" s="1"/>
      <c r="C960" s="1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</row>
    <row r="961" spans="1:27" ht="15.75" x14ac:dyDescent="0.25">
      <c r="A961" s="1"/>
      <c r="B961" s="1"/>
      <c r="C961" s="1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</row>
    <row r="962" spans="1:27" ht="15.75" x14ac:dyDescent="0.25">
      <c r="A962" s="1"/>
      <c r="B962" s="1"/>
      <c r="C962" s="1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</row>
    <row r="963" spans="1:27" ht="15.75" x14ac:dyDescent="0.25">
      <c r="A963" s="1"/>
      <c r="B963" s="1"/>
      <c r="C963" s="1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</row>
    <row r="964" spans="1:27" ht="15.75" x14ac:dyDescent="0.25">
      <c r="A964" s="1"/>
      <c r="B964" s="1"/>
      <c r="C964" s="1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</row>
    <row r="965" spans="1:27" ht="15.75" x14ac:dyDescent="0.25">
      <c r="A965" s="1"/>
      <c r="B965" s="1"/>
      <c r="C965" s="1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</row>
    <row r="966" spans="1:27" ht="15.75" x14ac:dyDescent="0.25">
      <c r="A966" s="1"/>
      <c r="B966" s="1"/>
      <c r="C966" s="1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</row>
    <row r="967" spans="1:27" ht="15.75" x14ac:dyDescent="0.25">
      <c r="A967" s="1"/>
      <c r="B967" s="1"/>
      <c r="C967" s="1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</row>
    <row r="968" spans="1:27" ht="15.75" x14ac:dyDescent="0.25">
      <c r="A968" s="1"/>
      <c r="B968" s="1"/>
      <c r="C968" s="1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</row>
    <row r="969" spans="1:27" ht="15.75" x14ac:dyDescent="0.25">
      <c r="A969" s="1"/>
      <c r="B969" s="1"/>
      <c r="C969" s="1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</row>
    <row r="970" spans="1:27" ht="15.75" x14ac:dyDescent="0.25">
      <c r="A970" s="1"/>
      <c r="B970" s="1"/>
      <c r="C970" s="1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</row>
    <row r="971" spans="1:27" ht="15.75" x14ac:dyDescent="0.25">
      <c r="A971" s="1"/>
      <c r="B971" s="1"/>
      <c r="C971" s="1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</row>
    <row r="972" spans="1:27" ht="15.75" x14ac:dyDescent="0.25">
      <c r="A972" s="1"/>
      <c r="B972" s="1"/>
      <c r="C972" s="1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</row>
    <row r="973" spans="1:27" ht="15.75" x14ac:dyDescent="0.25">
      <c r="A973" s="1"/>
      <c r="B973" s="1"/>
      <c r="C973" s="1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</row>
    <row r="974" spans="1:27" ht="15.75" x14ac:dyDescent="0.25">
      <c r="A974" s="1"/>
      <c r="B974" s="1"/>
      <c r="C974" s="1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</row>
    <row r="975" spans="1:27" ht="15.75" x14ac:dyDescent="0.25">
      <c r="A975" s="1"/>
      <c r="B975" s="1"/>
      <c r="C975" s="1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</row>
    <row r="976" spans="1:27" ht="15.75" x14ac:dyDescent="0.25">
      <c r="A976" s="1"/>
      <c r="B976" s="1"/>
      <c r="C976" s="1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</row>
    <row r="977" spans="1:27" ht="15.75" x14ac:dyDescent="0.25">
      <c r="A977" s="1"/>
      <c r="B977" s="1"/>
      <c r="C977" s="1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</row>
    <row r="978" spans="1:27" ht="15.75" x14ac:dyDescent="0.25">
      <c r="A978" s="1"/>
      <c r="B978" s="1"/>
      <c r="C978" s="1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</row>
    <row r="979" spans="1:27" ht="15.75" x14ac:dyDescent="0.25">
      <c r="A979" s="1"/>
      <c r="B979" s="1"/>
      <c r="C979" s="1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</row>
    <row r="980" spans="1:27" ht="15.75" x14ac:dyDescent="0.25">
      <c r="A980" s="1"/>
      <c r="B980" s="1"/>
      <c r="C980" s="1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</row>
    <row r="981" spans="1:27" ht="15.75" x14ac:dyDescent="0.25">
      <c r="A981" s="1"/>
      <c r="B981" s="1"/>
      <c r="C981" s="1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</row>
    <row r="982" spans="1:27" ht="15.75" x14ac:dyDescent="0.25">
      <c r="A982" s="1"/>
      <c r="B982" s="1"/>
      <c r="C982" s="1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</row>
    <row r="983" spans="1:27" ht="15.75" x14ac:dyDescent="0.25">
      <c r="A983" s="1"/>
      <c r="B983" s="1"/>
      <c r="C983" s="1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</row>
    <row r="984" spans="1:27" ht="15.75" x14ac:dyDescent="0.25">
      <c r="A984" s="1"/>
      <c r="B984" s="1"/>
      <c r="C984" s="1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</row>
    <row r="985" spans="1:27" ht="15.75" x14ac:dyDescent="0.25">
      <c r="A985" s="1"/>
      <c r="B985" s="1"/>
      <c r="C985" s="1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</row>
    <row r="986" spans="1:27" ht="15.75" x14ac:dyDescent="0.25">
      <c r="A986" s="1"/>
      <c r="B986" s="1"/>
      <c r="C986" s="1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</row>
    <row r="987" spans="1:27" ht="15.75" x14ac:dyDescent="0.25">
      <c r="A987" s="1"/>
      <c r="B987" s="1"/>
      <c r="C987" s="1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</row>
    <row r="988" spans="1:27" ht="15.75" x14ac:dyDescent="0.25">
      <c r="A988" s="1"/>
      <c r="B988" s="1"/>
      <c r="C988" s="1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</row>
    <row r="989" spans="1:27" ht="15.75" x14ac:dyDescent="0.25">
      <c r="A989" s="1"/>
      <c r="B989" s="1"/>
      <c r="C989" s="1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</row>
    <row r="990" spans="1:27" ht="15.75" x14ac:dyDescent="0.25">
      <c r="A990" s="1"/>
      <c r="B990" s="1"/>
      <c r="C990" s="1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</row>
    <row r="991" spans="1:27" ht="15.75" x14ac:dyDescent="0.25">
      <c r="A991" s="1"/>
      <c r="B991" s="1"/>
      <c r="C991" s="1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</row>
    <row r="992" spans="1:27" ht="15.75" x14ac:dyDescent="0.25">
      <c r="A992" s="1"/>
      <c r="B992" s="1"/>
      <c r="C992" s="1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</row>
    <row r="993" spans="1:27" ht="15.75" x14ac:dyDescent="0.25">
      <c r="A993" s="1"/>
      <c r="B993" s="1"/>
      <c r="C993" s="1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</row>
    <row r="994" spans="1:27" ht="15.75" x14ac:dyDescent="0.25">
      <c r="A994" s="1"/>
      <c r="B994" s="1"/>
      <c r="C994" s="1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</row>
    <row r="995" spans="1:27" ht="15.75" x14ac:dyDescent="0.25">
      <c r="A995" s="1"/>
      <c r="B995" s="1"/>
      <c r="C995" s="1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</row>
    <row r="996" spans="1:27" ht="15.75" x14ac:dyDescent="0.25">
      <c r="A996" s="1"/>
      <c r="B996" s="1"/>
      <c r="C996" s="1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</row>
    <row r="997" spans="1:27" ht="15.75" x14ac:dyDescent="0.25">
      <c r="A997" s="1"/>
      <c r="B997" s="1"/>
      <c r="C997" s="1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</row>
    <row r="998" spans="1:27" ht="15.75" x14ac:dyDescent="0.25">
      <c r="A998" s="1"/>
      <c r="B998" s="1"/>
      <c r="C998" s="1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</row>
    <row r="999" spans="1:27" ht="15.75" x14ac:dyDescent="0.25">
      <c r="A999" s="1"/>
      <c r="B999" s="1"/>
      <c r="C999" s="1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</row>
    <row r="1000" spans="1:27" ht="15.75" x14ac:dyDescent="0.25">
      <c r="A1000" s="1"/>
      <c r="B1000" s="1"/>
      <c r="C1000" s="1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</row>
    <row r="1001" spans="1:27" ht="15.75" x14ac:dyDescent="0.25">
      <c r="A1001" s="1"/>
      <c r="B1001" s="1"/>
      <c r="C1001" s="1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</row>
    <row r="1002" spans="1:27" ht="15.75" x14ac:dyDescent="0.25">
      <c r="A1002" s="1"/>
      <c r="B1002" s="1"/>
      <c r="C1002" s="1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</row>
    <row r="1003" spans="1:27" ht="15.75" x14ac:dyDescent="0.25">
      <c r="A1003" s="1"/>
      <c r="B1003" s="1"/>
      <c r="C1003" s="1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</row>
    <row r="1004" spans="1:27" ht="15.75" x14ac:dyDescent="0.25">
      <c r="A1004" s="1"/>
      <c r="B1004" s="1"/>
      <c r="C1004" s="1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</row>
    <row r="1005" spans="1:27" ht="15.75" x14ac:dyDescent="0.25">
      <c r="A1005" s="1"/>
      <c r="B1005" s="1"/>
      <c r="C1005" s="1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</row>
    <row r="1006" spans="1:27" ht="15.75" x14ac:dyDescent="0.25">
      <c r="A1006" s="1"/>
      <c r="B1006" s="1"/>
      <c r="C1006" s="1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</row>
    <row r="1007" spans="1:27" ht="15.75" x14ac:dyDescent="0.25">
      <c r="A1007" s="1"/>
      <c r="B1007" s="1"/>
      <c r="C1007" s="1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  <c r="AA1007" s="19"/>
    </row>
    <row r="1008" spans="1:27" ht="15.75" x14ac:dyDescent="0.25">
      <c r="A1008" s="1"/>
      <c r="B1008" s="1"/>
      <c r="C1008" s="1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</row>
    <row r="1009" spans="1:27" ht="15.75" x14ac:dyDescent="0.25">
      <c r="A1009" s="1"/>
      <c r="B1009" s="1"/>
      <c r="C1009" s="1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  <c r="AA1009" s="19"/>
    </row>
    <row r="1010" spans="1:27" ht="15.75" x14ac:dyDescent="0.25">
      <c r="A1010" s="1"/>
      <c r="B1010" s="1"/>
      <c r="C1010" s="1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  <c r="AA1010" s="19"/>
    </row>
    <row r="1011" spans="1:27" ht="15.75" x14ac:dyDescent="0.25">
      <c r="A1011" s="1"/>
      <c r="B1011" s="1"/>
      <c r="C1011" s="1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  <c r="AA1011" s="19"/>
    </row>
    <row r="1012" spans="1:27" ht="15.75" x14ac:dyDescent="0.25">
      <c r="A1012" s="1"/>
      <c r="B1012" s="1"/>
      <c r="C1012" s="1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  <c r="AA1012" s="19"/>
    </row>
    <row r="1013" spans="1:27" ht="15.75" x14ac:dyDescent="0.25">
      <c r="A1013" s="1"/>
      <c r="B1013" s="1"/>
      <c r="C1013" s="1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  <c r="AA1013" s="19"/>
    </row>
    <row r="1014" spans="1:27" ht="15.75" x14ac:dyDescent="0.25">
      <c r="A1014" s="1"/>
      <c r="B1014" s="1"/>
      <c r="C1014" s="1"/>
      <c r="D1014" s="19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  <c r="AA1014" s="19"/>
    </row>
    <row r="1015" spans="1:27" ht="15.75" x14ac:dyDescent="0.25">
      <c r="A1015" s="1"/>
      <c r="B1015" s="1"/>
      <c r="C1015" s="1"/>
      <c r="D1015" s="19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  <c r="AA1015" s="19"/>
    </row>
    <row r="1016" spans="1:27" ht="15.75" x14ac:dyDescent="0.25">
      <c r="A1016" s="1"/>
      <c r="B1016" s="1"/>
      <c r="C1016" s="1"/>
      <c r="D1016" s="19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  <c r="AA1016" s="19"/>
    </row>
    <row r="1017" spans="1:27" ht="15.75" x14ac:dyDescent="0.25">
      <c r="A1017" s="1"/>
      <c r="B1017" s="1"/>
      <c r="C1017" s="1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  <c r="AA1017" s="19"/>
    </row>
    <row r="1018" spans="1:27" ht="15.75" x14ac:dyDescent="0.25">
      <c r="A1018" s="1"/>
      <c r="B1018" s="1"/>
      <c r="C1018" s="1"/>
      <c r="D1018" s="19"/>
      <c r="E1018" s="19"/>
      <c r="F1018" s="19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s="19"/>
      <c r="AA1018" s="19"/>
    </row>
    <row r="1019" spans="1:27" ht="15.75" x14ac:dyDescent="0.25">
      <c r="A1019" s="1"/>
      <c r="B1019" s="1"/>
      <c r="C1019" s="1"/>
      <c r="D1019" s="19"/>
      <c r="E1019" s="19"/>
      <c r="F1019" s="19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s="19"/>
      <c r="AA1019" s="19"/>
    </row>
    <row r="1020" spans="1:27" ht="15.75" x14ac:dyDescent="0.25">
      <c r="A1020" s="1"/>
      <c r="B1020" s="1"/>
      <c r="C1020" s="1"/>
      <c r="D1020" s="19"/>
      <c r="E1020" s="19"/>
      <c r="F1020" s="19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s="19"/>
      <c r="AA1020" s="19"/>
    </row>
    <row r="1021" spans="1:27" ht="15.75" x14ac:dyDescent="0.25">
      <c r="A1021" s="1"/>
      <c r="B1021" s="1"/>
      <c r="C1021" s="1"/>
      <c r="D1021" s="19"/>
      <c r="E1021" s="19"/>
      <c r="F1021" s="19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s="19"/>
      <c r="AA1021" s="19"/>
    </row>
    <row r="1022" spans="1:27" ht="15.75" x14ac:dyDescent="0.25">
      <c r="A1022" s="1"/>
      <c r="B1022" s="1"/>
      <c r="C1022" s="1"/>
      <c r="D1022" s="19"/>
      <c r="E1022" s="19"/>
      <c r="F1022" s="19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s="19"/>
      <c r="AA1022" s="19"/>
    </row>
    <row r="1023" spans="1:27" ht="15.75" x14ac:dyDescent="0.25">
      <c r="A1023" s="1"/>
      <c r="B1023" s="1"/>
      <c r="C1023" s="1"/>
      <c r="D1023" s="19"/>
      <c r="E1023" s="19"/>
      <c r="F1023" s="19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s="19"/>
      <c r="AA1023" s="19"/>
    </row>
    <row r="1024" spans="1:27" ht="15.75" x14ac:dyDescent="0.25">
      <c r="A1024" s="1"/>
      <c r="B1024" s="1"/>
      <c r="C1024" s="1"/>
      <c r="D1024" s="19"/>
      <c r="E1024" s="19"/>
      <c r="F1024" s="19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s="19"/>
      <c r="AA1024" s="19"/>
    </row>
    <row r="1025" spans="1:27" ht="15.75" x14ac:dyDescent="0.25">
      <c r="A1025" s="1"/>
      <c r="B1025" s="1"/>
      <c r="C1025" s="1"/>
      <c r="D1025" s="19"/>
      <c r="E1025" s="19"/>
      <c r="F1025" s="19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s="19"/>
      <c r="AA1025" s="19"/>
    </row>
    <row r="1026" spans="1:27" ht="15.75" x14ac:dyDescent="0.25">
      <c r="A1026" s="1"/>
      <c r="B1026" s="1"/>
      <c r="C1026" s="1"/>
      <c r="D1026" s="19"/>
      <c r="E1026" s="19"/>
      <c r="F1026" s="19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s="19"/>
      <c r="AA1026" s="19"/>
    </row>
    <row r="1027" spans="1:27" ht="15.75" x14ac:dyDescent="0.25">
      <c r="A1027" s="1"/>
      <c r="B1027" s="1"/>
      <c r="C1027" s="1"/>
      <c r="D1027" s="19"/>
      <c r="E1027" s="19"/>
      <c r="F1027" s="19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s="19"/>
      <c r="AA1027" s="19"/>
    </row>
  </sheetData>
  <sheetProtection algorithmName="SHA-512" hashValue="Wld6auTOYK/ySCcVGQKagYfrBIvcZwwqPgx+AwtPTRmDwYIZiqItHlD6IwjRV+c3EN+yVlwDHoScdLFNmiZAcA==" saltValue="z4CodVQVw8kY6mFd+tptAw==" spinCount="100000" sheet="1" objects="1" scenarios="1"/>
  <protectedRanges>
    <protectedRange algorithmName="SHA-512" hashValue="rkYKaWVxwXKXUn0izVY9KtCe3L2Tk0yCOur+xagYyh72L2RgwO9LgRCNf8F2lDvqaGOv+ts2wD0R9mkQAbbciw==" saltValue="EHEyQEBboewCYq52FvXPrw==" spinCount="100000" sqref="C31:C43 B2:B43 A2:A28 A30:A43" name="Range1"/>
  </protectedRanges>
  <mergeCells count="1">
    <mergeCell ref="A1:C1"/>
  </mergeCells>
  <dataValidations count="1">
    <dataValidation type="date" operator="greaterThan" allowBlank="1" showErrorMessage="1" error="Please enter dates in the format dd/mm/yyyy to ensure the calculator works correctly." sqref="C7:C8" xr:uid="{445DD39C-EEC4-4C57-B067-E3984D8AFE5D}">
      <formula1>45292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EB7BB562-D1C8-4DF9-9FAD-FC19BD50F7EC}">
          <x14:formula1>
            <xm:f>Values!$A$2:$A$5</xm:f>
          </x14:formula1>
          <xm:sqref>C2</xm:sqref>
        </x14:dataValidation>
        <x14:dataValidation type="list" allowBlank="1" showInputMessage="1" showErrorMessage="1" xr:uid="{9A5A590C-44BB-47EF-8C18-21CE88AA770F}">
          <x14:formula1>
            <xm:f>'Bank holidays'!$U$1:$U$2</xm:f>
          </x14:formula1>
          <xm:sqref>C12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AD3D-362F-4C73-B250-46E0FDF009AD}">
  <dimension ref="A1:Z3"/>
  <sheetViews>
    <sheetView workbookViewId="0">
      <selection activeCell="B3" sqref="B3"/>
    </sheetView>
  </sheetViews>
  <sheetFormatPr defaultColWidth="12.7109375" defaultRowHeight="15.75" customHeight="1" x14ac:dyDescent="0.25"/>
  <sheetData>
    <row r="1" spans="1:26" ht="15.75" customHeight="1" x14ac:dyDescent="0.25">
      <c r="A1" s="6" t="s">
        <v>5</v>
      </c>
      <c r="B1" s="21">
        <f>MAX('Form (days)'!B7,Values!K1)</f>
        <v>46266</v>
      </c>
      <c r="C1" s="22"/>
      <c r="D1" s="22"/>
      <c r="E1" s="23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5.75" customHeight="1" x14ac:dyDescent="0.25">
      <c r="A2" s="6" t="s">
        <v>6</v>
      </c>
      <c r="B2" s="21">
        <f>MIN('Form (days)'!B8,Values!K2)</f>
        <v>46630</v>
      </c>
      <c r="C2" s="22"/>
      <c r="D2" s="22"/>
      <c r="E2" s="23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5.75" customHeight="1" x14ac:dyDescent="0.25">
      <c r="A3" s="6" t="s">
        <v>32</v>
      </c>
      <c r="B3" s="22">
        <f>B2-B1+1</f>
        <v>365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</sheetData>
  <sheetProtection algorithmName="SHA-512" hashValue="HcbCnhMhXbvKPJJR48bRbZN2tL5oU8xND1eXVXaZFiL4Sb8thaJz6/uQA2WxDcLY520foWFlpyYDT49ZdVIUSA==" saltValue="QSaYqySi7EI2JNygQd11f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E5EC5-092B-474E-BC91-961B84DDF9E1}">
  <dimension ref="A1:Y999"/>
  <sheetViews>
    <sheetView workbookViewId="0">
      <selection activeCell="H28" sqref="H28"/>
    </sheetView>
  </sheetViews>
  <sheetFormatPr defaultColWidth="12.7109375" defaultRowHeight="15" x14ac:dyDescent="0.25"/>
  <sheetData>
    <row r="1" spans="1:25" ht="15.75" customHeight="1" x14ac:dyDescent="0.25">
      <c r="A1" s="24" t="s">
        <v>5</v>
      </c>
      <c r="B1" s="25">
        <f>MAX('Form (hours)'!B7,Values!K1)</f>
        <v>46266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15.75" customHeight="1" x14ac:dyDescent="0.25">
      <c r="A2" s="24" t="s">
        <v>6</v>
      </c>
      <c r="B2" s="25">
        <f>MIN('Form (hours)'!B8,Values!K2)</f>
        <v>46630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15.75" customHeight="1" x14ac:dyDescent="0.25">
      <c r="A3" s="24" t="s">
        <v>32</v>
      </c>
      <c r="B3" s="53">
        <f>B2-B1+1</f>
        <v>365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x14ac:dyDescent="0.25">
      <c r="A6" s="27" t="s">
        <v>33</v>
      </c>
      <c r="B6" s="27">
        <f>'Form (hours)'!B10-'Form (hours)'!B18</f>
        <v>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5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1:25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spans="1:25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spans="1:25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1:25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spans="1:25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</row>
    <row r="35" spans="1:25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</row>
    <row r="36" spans="1:25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</row>
    <row r="37" spans="1:25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</row>
    <row r="38" spans="1:25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</row>
    <row r="39" spans="1:25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</row>
    <row r="40" spans="1:25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25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5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1:25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25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spans="1:25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</row>
    <row r="46" spans="1:25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</row>
    <row r="47" spans="1:25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</row>
    <row r="48" spans="1:25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</row>
    <row r="49" spans="1:25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1:25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</row>
    <row r="51" spans="1:25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</row>
    <row r="52" spans="1:25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</row>
    <row r="53" spans="1:25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</row>
    <row r="54" spans="1:25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</row>
    <row r="55" spans="1:25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</row>
    <row r="56" spans="1:25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</row>
    <row r="57" spans="1:25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</row>
    <row r="58" spans="1:25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</row>
    <row r="59" spans="1:25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</row>
    <row r="60" spans="1:25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</row>
    <row r="61" spans="1:25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</row>
    <row r="62" spans="1:25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</row>
    <row r="63" spans="1:25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</row>
    <row r="64" spans="1:25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</row>
    <row r="65" spans="1:25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</row>
    <row r="66" spans="1:25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</row>
    <row r="67" spans="1:25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</row>
    <row r="68" spans="1:25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</row>
    <row r="69" spans="1:25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</row>
    <row r="70" spans="1:25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</row>
    <row r="71" spans="1:25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</row>
    <row r="72" spans="1:25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</row>
    <row r="73" spans="1:25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</row>
    <row r="74" spans="1:25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</row>
    <row r="75" spans="1:25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</row>
    <row r="76" spans="1:25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</row>
    <row r="77" spans="1:25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</row>
    <row r="78" spans="1:25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</row>
    <row r="79" spans="1:25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</row>
    <row r="80" spans="1:25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</row>
    <row r="81" spans="1:25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</row>
    <row r="82" spans="1:25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1:25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  <row r="84" spans="1:25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</row>
    <row r="85" spans="1:25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</row>
    <row r="86" spans="1:25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</row>
    <row r="87" spans="1:25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</row>
    <row r="88" spans="1:25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</row>
    <row r="89" spans="1:25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</row>
    <row r="90" spans="1:25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</row>
    <row r="91" spans="1:25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</row>
    <row r="92" spans="1:25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</row>
    <row r="93" spans="1:25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</row>
    <row r="94" spans="1:25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</row>
    <row r="95" spans="1:25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</row>
    <row r="96" spans="1:25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</row>
    <row r="97" spans="1:25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</row>
    <row r="98" spans="1:25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</row>
    <row r="99" spans="1:25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</row>
    <row r="100" spans="1:25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</row>
    <row r="101" spans="1:25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spans="1:25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</row>
    <row r="103" spans="1:25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</row>
    <row r="104" spans="1:25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</row>
    <row r="105" spans="1:25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</row>
    <row r="106" spans="1:25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</row>
    <row r="107" spans="1:25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</row>
    <row r="108" spans="1:25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</row>
    <row r="109" spans="1:25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</row>
    <row r="110" spans="1:25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</row>
    <row r="111" spans="1:25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</row>
    <row r="112" spans="1:25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</row>
    <row r="113" spans="1:25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</row>
    <row r="114" spans="1:25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</row>
    <row r="115" spans="1:25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</row>
    <row r="116" spans="1:25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</row>
    <row r="117" spans="1:25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</row>
    <row r="118" spans="1:25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</row>
    <row r="119" spans="1:25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</row>
    <row r="120" spans="1:25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</row>
    <row r="121" spans="1:25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</row>
    <row r="122" spans="1:25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</row>
    <row r="123" spans="1:25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</row>
    <row r="124" spans="1:25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</row>
    <row r="125" spans="1:25" x14ac:dyDescent="0.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</row>
    <row r="126" spans="1:25" x14ac:dyDescent="0.2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</row>
    <row r="127" spans="1:25" x14ac:dyDescent="0.2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</row>
    <row r="128" spans="1:25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</row>
    <row r="129" spans="1:25" x14ac:dyDescent="0.2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</row>
    <row r="130" spans="1:25" x14ac:dyDescent="0.2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</row>
    <row r="131" spans="1:25" x14ac:dyDescent="0.2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</row>
    <row r="132" spans="1:25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</row>
    <row r="133" spans="1:25" x14ac:dyDescent="0.2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</row>
    <row r="134" spans="1:25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</row>
    <row r="135" spans="1:25" x14ac:dyDescent="0.2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</row>
    <row r="136" spans="1:25" x14ac:dyDescent="0.2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</row>
    <row r="137" spans="1:25" x14ac:dyDescent="0.2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</row>
    <row r="138" spans="1:25" x14ac:dyDescent="0.2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</row>
    <row r="139" spans="1:25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</row>
    <row r="140" spans="1:25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</row>
    <row r="141" spans="1:25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</row>
    <row r="142" spans="1:25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</row>
    <row r="143" spans="1:25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</row>
    <row r="144" spans="1:25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</row>
    <row r="145" spans="1:25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</row>
    <row r="146" spans="1:25" x14ac:dyDescent="0.2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</row>
    <row r="147" spans="1:25" x14ac:dyDescent="0.2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</row>
    <row r="148" spans="1:25" x14ac:dyDescent="0.2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</row>
    <row r="149" spans="1:25" x14ac:dyDescent="0.2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</row>
    <row r="150" spans="1:25" x14ac:dyDescent="0.2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</row>
    <row r="151" spans="1:25" x14ac:dyDescent="0.2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</row>
    <row r="152" spans="1:25" x14ac:dyDescent="0.2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</row>
    <row r="153" spans="1:25" x14ac:dyDescent="0.2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</row>
    <row r="154" spans="1:25" x14ac:dyDescent="0.2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</row>
    <row r="155" spans="1:25" x14ac:dyDescent="0.2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</row>
    <row r="156" spans="1:25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</row>
    <row r="157" spans="1:25" x14ac:dyDescent="0.2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</row>
    <row r="158" spans="1:25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</row>
    <row r="159" spans="1:25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</row>
    <row r="160" spans="1:25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</row>
    <row r="161" spans="1:25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</row>
    <row r="162" spans="1:25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</row>
    <row r="163" spans="1:25" x14ac:dyDescent="0.2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</row>
    <row r="164" spans="1:25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</row>
    <row r="165" spans="1:25" x14ac:dyDescent="0.2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</row>
    <row r="166" spans="1:25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</row>
    <row r="167" spans="1:25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</row>
    <row r="168" spans="1:25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</row>
    <row r="169" spans="1:25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</row>
    <row r="170" spans="1:25" x14ac:dyDescent="0.2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</row>
    <row r="171" spans="1:25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</row>
    <row r="172" spans="1:25" x14ac:dyDescent="0.2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</row>
    <row r="173" spans="1:25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</row>
    <row r="174" spans="1:25" x14ac:dyDescent="0.2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</row>
    <row r="175" spans="1:25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</row>
    <row r="176" spans="1:25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</row>
    <row r="177" spans="1:25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</row>
    <row r="178" spans="1:25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</row>
    <row r="179" spans="1:25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</row>
    <row r="180" spans="1:25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</row>
    <row r="181" spans="1:25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</row>
    <row r="182" spans="1:25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</row>
    <row r="183" spans="1:25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</row>
    <row r="184" spans="1:25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</row>
    <row r="185" spans="1:25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</row>
    <row r="186" spans="1:25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</row>
    <row r="187" spans="1:25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</row>
    <row r="188" spans="1:25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</row>
    <row r="189" spans="1:25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</row>
    <row r="190" spans="1:25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</row>
    <row r="191" spans="1:25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</row>
    <row r="192" spans="1:25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</row>
    <row r="193" spans="1:25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</row>
    <row r="194" spans="1:25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</row>
    <row r="195" spans="1:25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</row>
    <row r="196" spans="1:25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</row>
    <row r="197" spans="1:25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</row>
    <row r="198" spans="1:25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</row>
    <row r="199" spans="1:25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</row>
    <row r="200" spans="1:25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</row>
    <row r="201" spans="1:25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</row>
    <row r="202" spans="1:25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</row>
    <row r="203" spans="1:25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</row>
    <row r="204" spans="1:25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</row>
    <row r="205" spans="1:25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</row>
    <row r="206" spans="1:25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</row>
    <row r="207" spans="1:25" x14ac:dyDescent="0.2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</row>
    <row r="208" spans="1:25" x14ac:dyDescent="0.2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</row>
    <row r="209" spans="1:25" x14ac:dyDescent="0.2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</row>
    <row r="210" spans="1:25" x14ac:dyDescent="0.2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</row>
    <row r="211" spans="1:25" x14ac:dyDescent="0.2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</row>
    <row r="212" spans="1:25" x14ac:dyDescent="0.2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</row>
    <row r="213" spans="1:25" x14ac:dyDescent="0.2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</row>
    <row r="214" spans="1:25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</row>
    <row r="215" spans="1:25" x14ac:dyDescent="0.2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</row>
    <row r="216" spans="1:25" x14ac:dyDescent="0.2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</row>
    <row r="217" spans="1:25" x14ac:dyDescent="0.2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</row>
    <row r="218" spans="1:25" x14ac:dyDescent="0.2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</row>
    <row r="219" spans="1:25" x14ac:dyDescent="0.2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</row>
    <row r="220" spans="1:25" x14ac:dyDescent="0.2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</row>
    <row r="221" spans="1:25" x14ac:dyDescent="0.2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</row>
    <row r="222" spans="1:25" x14ac:dyDescent="0.2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</row>
    <row r="223" spans="1:25" x14ac:dyDescent="0.2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</row>
    <row r="224" spans="1:25" x14ac:dyDescent="0.2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</row>
    <row r="225" spans="1:25" x14ac:dyDescent="0.2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</row>
    <row r="226" spans="1:25" x14ac:dyDescent="0.2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</row>
    <row r="227" spans="1:25" x14ac:dyDescent="0.2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</row>
    <row r="228" spans="1:25" x14ac:dyDescent="0.25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</row>
    <row r="229" spans="1:25" x14ac:dyDescent="0.25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</row>
    <row r="230" spans="1:25" x14ac:dyDescent="0.25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</row>
    <row r="231" spans="1:25" x14ac:dyDescent="0.25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</row>
    <row r="232" spans="1:25" x14ac:dyDescent="0.25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</row>
    <row r="233" spans="1:25" x14ac:dyDescent="0.25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</row>
    <row r="234" spans="1:25" x14ac:dyDescent="0.25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</row>
    <row r="235" spans="1:25" x14ac:dyDescent="0.25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</row>
    <row r="236" spans="1:25" x14ac:dyDescent="0.25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</row>
    <row r="237" spans="1:25" x14ac:dyDescent="0.25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</row>
    <row r="238" spans="1:25" x14ac:dyDescent="0.25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</row>
    <row r="239" spans="1:25" x14ac:dyDescent="0.25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</row>
    <row r="240" spans="1:25" x14ac:dyDescent="0.25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</row>
    <row r="241" spans="1:25" x14ac:dyDescent="0.25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</row>
    <row r="242" spans="1:25" x14ac:dyDescent="0.25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</row>
    <row r="243" spans="1:25" x14ac:dyDescent="0.25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</row>
    <row r="244" spans="1:25" x14ac:dyDescent="0.25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</row>
    <row r="245" spans="1:25" x14ac:dyDescent="0.25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</row>
    <row r="246" spans="1:25" x14ac:dyDescent="0.25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</row>
    <row r="247" spans="1:25" x14ac:dyDescent="0.25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</row>
    <row r="248" spans="1:25" x14ac:dyDescent="0.25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</row>
    <row r="249" spans="1:25" x14ac:dyDescent="0.25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</row>
    <row r="250" spans="1:25" x14ac:dyDescent="0.25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</row>
    <row r="251" spans="1:25" x14ac:dyDescent="0.25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</row>
    <row r="252" spans="1:25" x14ac:dyDescent="0.25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</row>
    <row r="253" spans="1:25" x14ac:dyDescent="0.25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</row>
    <row r="254" spans="1:25" x14ac:dyDescent="0.25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</row>
    <row r="255" spans="1:25" x14ac:dyDescent="0.25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</row>
    <row r="256" spans="1:25" x14ac:dyDescent="0.25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</row>
    <row r="257" spans="1:25" x14ac:dyDescent="0.25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</row>
    <row r="258" spans="1:25" x14ac:dyDescent="0.25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</row>
    <row r="259" spans="1:25" x14ac:dyDescent="0.25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</row>
    <row r="260" spans="1:25" x14ac:dyDescent="0.25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</row>
    <row r="261" spans="1:25" x14ac:dyDescent="0.25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</row>
    <row r="262" spans="1:25" x14ac:dyDescent="0.25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</row>
    <row r="263" spans="1:25" x14ac:dyDescent="0.25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</row>
    <row r="264" spans="1:25" x14ac:dyDescent="0.25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</row>
    <row r="265" spans="1:25" x14ac:dyDescent="0.2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</row>
    <row r="266" spans="1:25" x14ac:dyDescent="0.25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</row>
    <row r="267" spans="1:25" x14ac:dyDescent="0.25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</row>
    <row r="268" spans="1:25" x14ac:dyDescent="0.25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</row>
    <row r="269" spans="1:25" x14ac:dyDescent="0.25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</row>
    <row r="270" spans="1:25" x14ac:dyDescent="0.25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</row>
    <row r="271" spans="1:25" x14ac:dyDescent="0.25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</row>
    <row r="272" spans="1:25" x14ac:dyDescent="0.25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</row>
    <row r="273" spans="1:25" x14ac:dyDescent="0.25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</row>
    <row r="274" spans="1:25" x14ac:dyDescent="0.25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</row>
    <row r="275" spans="1:25" x14ac:dyDescent="0.25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</row>
    <row r="276" spans="1:25" x14ac:dyDescent="0.25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</row>
    <row r="277" spans="1:25" x14ac:dyDescent="0.25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</row>
    <row r="278" spans="1:25" x14ac:dyDescent="0.25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</row>
    <row r="279" spans="1:25" x14ac:dyDescent="0.25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</row>
    <row r="280" spans="1:25" x14ac:dyDescent="0.25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</row>
    <row r="281" spans="1:25" x14ac:dyDescent="0.25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</row>
    <row r="282" spans="1:25" x14ac:dyDescent="0.25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</row>
    <row r="283" spans="1:25" x14ac:dyDescent="0.25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</row>
    <row r="284" spans="1:25" x14ac:dyDescent="0.25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</row>
    <row r="285" spans="1:25" x14ac:dyDescent="0.25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</row>
    <row r="286" spans="1:25" x14ac:dyDescent="0.25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</row>
    <row r="287" spans="1:25" x14ac:dyDescent="0.25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</row>
    <row r="288" spans="1:25" x14ac:dyDescent="0.25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</row>
    <row r="289" spans="1:25" x14ac:dyDescent="0.25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</row>
    <row r="290" spans="1:25" x14ac:dyDescent="0.25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</row>
    <row r="291" spans="1:25" x14ac:dyDescent="0.25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</row>
    <row r="292" spans="1:25" x14ac:dyDescent="0.25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</row>
    <row r="293" spans="1:25" x14ac:dyDescent="0.25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</row>
    <row r="294" spans="1:25" x14ac:dyDescent="0.25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</row>
    <row r="295" spans="1:25" x14ac:dyDescent="0.2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</row>
    <row r="296" spans="1:25" x14ac:dyDescent="0.25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</row>
    <row r="297" spans="1:25" x14ac:dyDescent="0.25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</row>
    <row r="298" spans="1:25" x14ac:dyDescent="0.25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</row>
    <row r="299" spans="1:25" x14ac:dyDescent="0.25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</row>
    <row r="300" spans="1:25" x14ac:dyDescent="0.25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</row>
    <row r="301" spans="1:25" x14ac:dyDescent="0.25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</row>
    <row r="302" spans="1:25" x14ac:dyDescent="0.25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</row>
    <row r="303" spans="1:25" x14ac:dyDescent="0.25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</row>
    <row r="304" spans="1:25" x14ac:dyDescent="0.25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</row>
    <row r="305" spans="1:25" x14ac:dyDescent="0.2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</row>
    <row r="306" spans="1:25" x14ac:dyDescent="0.25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</row>
    <row r="307" spans="1:25" x14ac:dyDescent="0.25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</row>
    <row r="308" spans="1:25" x14ac:dyDescent="0.25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</row>
    <row r="309" spans="1:25" x14ac:dyDescent="0.25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</row>
    <row r="310" spans="1:25" x14ac:dyDescent="0.25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</row>
    <row r="311" spans="1:25" x14ac:dyDescent="0.25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</row>
    <row r="312" spans="1:25" x14ac:dyDescent="0.25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</row>
    <row r="313" spans="1:25" x14ac:dyDescent="0.25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</row>
    <row r="314" spans="1:25" x14ac:dyDescent="0.25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</row>
    <row r="315" spans="1:25" x14ac:dyDescent="0.25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</row>
    <row r="316" spans="1:25" x14ac:dyDescent="0.25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</row>
    <row r="317" spans="1:25" x14ac:dyDescent="0.25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</row>
    <row r="318" spans="1:25" x14ac:dyDescent="0.25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</row>
    <row r="319" spans="1:25" x14ac:dyDescent="0.25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</row>
    <row r="320" spans="1:25" x14ac:dyDescent="0.25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</row>
    <row r="321" spans="1:25" x14ac:dyDescent="0.25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</row>
    <row r="322" spans="1:25" x14ac:dyDescent="0.25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</row>
    <row r="323" spans="1:25" x14ac:dyDescent="0.25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</row>
    <row r="324" spans="1:25" x14ac:dyDescent="0.25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</row>
    <row r="325" spans="1:25" x14ac:dyDescent="0.25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</row>
    <row r="326" spans="1:25" x14ac:dyDescent="0.25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</row>
    <row r="327" spans="1:25" x14ac:dyDescent="0.25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</row>
    <row r="328" spans="1:25" x14ac:dyDescent="0.25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</row>
    <row r="329" spans="1:25" x14ac:dyDescent="0.25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</row>
    <row r="330" spans="1:25" x14ac:dyDescent="0.25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</row>
    <row r="331" spans="1:25" x14ac:dyDescent="0.25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</row>
    <row r="332" spans="1:25" x14ac:dyDescent="0.25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</row>
    <row r="333" spans="1:25" x14ac:dyDescent="0.25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</row>
    <row r="334" spans="1:25" x14ac:dyDescent="0.25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</row>
    <row r="335" spans="1:25" x14ac:dyDescent="0.25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</row>
    <row r="336" spans="1:25" x14ac:dyDescent="0.25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</row>
    <row r="337" spans="1:25" x14ac:dyDescent="0.25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</row>
    <row r="338" spans="1:25" x14ac:dyDescent="0.25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</row>
    <row r="339" spans="1:25" x14ac:dyDescent="0.25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</row>
    <row r="340" spans="1:25" x14ac:dyDescent="0.25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</row>
    <row r="341" spans="1:25" x14ac:dyDescent="0.25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</row>
    <row r="342" spans="1:25" x14ac:dyDescent="0.25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</row>
    <row r="343" spans="1:25" x14ac:dyDescent="0.25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</row>
    <row r="344" spans="1:25" x14ac:dyDescent="0.25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</row>
    <row r="345" spans="1:25" x14ac:dyDescent="0.25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</row>
    <row r="346" spans="1:25" x14ac:dyDescent="0.25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</row>
    <row r="347" spans="1:25" x14ac:dyDescent="0.25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</row>
    <row r="348" spans="1:25" x14ac:dyDescent="0.25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</row>
    <row r="349" spans="1:25" x14ac:dyDescent="0.25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</row>
    <row r="350" spans="1:25" x14ac:dyDescent="0.25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</row>
    <row r="351" spans="1:25" x14ac:dyDescent="0.25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</row>
    <row r="352" spans="1:25" x14ac:dyDescent="0.25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</row>
    <row r="353" spans="1:25" x14ac:dyDescent="0.25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</row>
    <row r="354" spans="1:25" x14ac:dyDescent="0.25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</row>
    <row r="355" spans="1:25" x14ac:dyDescent="0.25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</row>
    <row r="356" spans="1:25" x14ac:dyDescent="0.25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</row>
    <row r="357" spans="1:25" x14ac:dyDescent="0.25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</row>
    <row r="358" spans="1:25" x14ac:dyDescent="0.25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</row>
    <row r="359" spans="1:25" x14ac:dyDescent="0.25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</row>
    <row r="360" spans="1:25" x14ac:dyDescent="0.25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</row>
    <row r="361" spans="1:25" x14ac:dyDescent="0.25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</row>
    <row r="362" spans="1:25" x14ac:dyDescent="0.25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</row>
    <row r="363" spans="1:25" x14ac:dyDescent="0.25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</row>
    <row r="364" spans="1:25" x14ac:dyDescent="0.25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</row>
    <row r="365" spans="1:25" x14ac:dyDescent="0.25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</row>
    <row r="366" spans="1:25" x14ac:dyDescent="0.25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</row>
    <row r="367" spans="1:25" x14ac:dyDescent="0.25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</row>
    <row r="368" spans="1:25" x14ac:dyDescent="0.25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</row>
    <row r="369" spans="1:25" x14ac:dyDescent="0.25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</row>
    <row r="370" spans="1:25" x14ac:dyDescent="0.25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</row>
    <row r="371" spans="1:25" x14ac:dyDescent="0.25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</row>
    <row r="372" spans="1:25" x14ac:dyDescent="0.25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</row>
    <row r="373" spans="1:25" x14ac:dyDescent="0.25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</row>
    <row r="374" spans="1:25" x14ac:dyDescent="0.25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</row>
    <row r="375" spans="1:25" x14ac:dyDescent="0.25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</row>
    <row r="376" spans="1:25" x14ac:dyDescent="0.25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</row>
    <row r="377" spans="1:25" x14ac:dyDescent="0.25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</row>
    <row r="378" spans="1:25" x14ac:dyDescent="0.25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</row>
    <row r="379" spans="1:25" x14ac:dyDescent="0.25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</row>
    <row r="380" spans="1:25" x14ac:dyDescent="0.25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</row>
    <row r="381" spans="1:25" x14ac:dyDescent="0.25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</row>
    <row r="382" spans="1:25" x14ac:dyDescent="0.25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</row>
    <row r="383" spans="1:25" x14ac:dyDescent="0.25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</row>
    <row r="384" spans="1:25" x14ac:dyDescent="0.25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</row>
    <row r="385" spans="1:25" x14ac:dyDescent="0.25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</row>
    <row r="386" spans="1:25" x14ac:dyDescent="0.25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</row>
    <row r="387" spans="1:25" x14ac:dyDescent="0.25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</row>
    <row r="388" spans="1:25" x14ac:dyDescent="0.25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</row>
    <row r="389" spans="1:25" x14ac:dyDescent="0.25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</row>
    <row r="390" spans="1:25" x14ac:dyDescent="0.25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</row>
    <row r="391" spans="1:25" x14ac:dyDescent="0.25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</row>
    <row r="392" spans="1:25" x14ac:dyDescent="0.25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</row>
    <row r="393" spans="1:25" x14ac:dyDescent="0.25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</row>
    <row r="394" spans="1:25" x14ac:dyDescent="0.25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</row>
    <row r="395" spans="1:25" x14ac:dyDescent="0.25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</row>
    <row r="396" spans="1:25" x14ac:dyDescent="0.25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</row>
    <row r="397" spans="1:25" x14ac:dyDescent="0.25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</row>
    <row r="398" spans="1:25" x14ac:dyDescent="0.25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</row>
    <row r="399" spans="1:25" x14ac:dyDescent="0.25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</row>
    <row r="400" spans="1:25" x14ac:dyDescent="0.25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</row>
    <row r="401" spans="1:25" x14ac:dyDescent="0.25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</row>
    <row r="402" spans="1:25" x14ac:dyDescent="0.25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</row>
    <row r="403" spans="1:25" x14ac:dyDescent="0.25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</row>
    <row r="404" spans="1:25" x14ac:dyDescent="0.25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</row>
    <row r="405" spans="1:25" x14ac:dyDescent="0.25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</row>
    <row r="406" spans="1:25" x14ac:dyDescent="0.25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</row>
    <row r="407" spans="1:25" x14ac:dyDescent="0.25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</row>
    <row r="408" spans="1:25" x14ac:dyDescent="0.25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</row>
    <row r="409" spans="1:25" x14ac:dyDescent="0.25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</row>
    <row r="410" spans="1:25" x14ac:dyDescent="0.25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</row>
    <row r="411" spans="1:25" x14ac:dyDescent="0.25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</row>
    <row r="412" spans="1:25" x14ac:dyDescent="0.25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</row>
    <row r="413" spans="1:25" x14ac:dyDescent="0.25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</row>
    <row r="414" spans="1:25" x14ac:dyDescent="0.25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</row>
    <row r="415" spans="1:25" x14ac:dyDescent="0.25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</row>
    <row r="416" spans="1:25" x14ac:dyDescent="0.25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</row>
    <row r="417" spans="1:25" x14ac:dyDescent="0.25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</row>
    <row r="418" spans="1:25" x14ac:dyDescent="0.25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</row>
    <row r="419" spans="1:25" x14ac:dyDescent="0.25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</row>
    <row r="420" spans="1:25" x14ac:dyDescent="0.25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</row>
    <row r="421" spans="1:25" x14ac:dyDescent="0.25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</row>
    <row r="422" spans="1:25" x14ac:dyDescent="0.25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</row>
    <row r="423" spans="1:25" x14ac:dyDescent="0.25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</row>
    <row r="424" spans="1:25" x14ac:dyDescent="0.25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</row>
    <row r="425" spans="1:25" x14ac:dyDescent="0.25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</row>
    <row r="426" spans="1:25" x14ac:dyDescent="0.25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</row>
    <row r="427" spans="1:25" x14ac:dyDescent="0.25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</row>
    <row r="428" spans="1:25" x14ac:dyDescent="0.25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</row>
    <row r="429" spans="1:25" x14ac:dyDescent="0.25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</row>
    <row r="430" spans="1:25" x14ac:dyDescent="0.25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</row>
    <row r="431" spans="1:25" x14ac:dyDescent="0.25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</row>
    <row r="432" spans="1:25" x14ac:dyDescent="0.25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</row>
    <row r="433" spans="1:25" x14ac:dyDescent="0.25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</row>
    <row r="434" spans="1:25" x14ac:dyDescent="0.25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</row>
    <row r="435" spans="1:25" x14ac:dyDescent="0.25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</row>
    <row r="436" spans="1:25" x14ac:dyDescent="0.25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</row>
    <row r="437" spans="1:25" x14ac:dyDescent="0.25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</row>
    <row r="438" spans="1:25" x14ac:dyDescent="0.25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</row>
    <row r="439" spans="1:25" x14ac:dyDescent="0.25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</row>
    <row r="440" spans="1:25" x14ac:dyDescent="0.25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</row>
    <row r="441" spans="1:25" x14ac:dyDescent="0.25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</row>
    <row r="442" spans="1:25" x14ac:dyDescent="0.25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</row>
    <row r="443" spans="1:25" x14ac:dyDescent="0.25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</row>
    <row r="444" spans="1:25" x14ac:dyDescent="0.25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</row>
    <row r="445" spans="1:25" x14ac:dyDescent="0.25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</row>
    <row r="446" spans="1:25" x14ac:dyDescent="0.25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</row>
    <row r="447" spans="1:25" x14ac:dyDescent="0.25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</row>
    <row r="448" spans="1:25" x14ac:dyDescent="0.25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</row>
    <row r="449" spans="1:25" x14ac:dyDescent="0.25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</row>
    <row r="450" spans="1:25" x14ac:dyDescent="0.25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</row>
    <row r="451" spans="1:25" x14ac:dyDescent="0.25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</row>
    <row r="452" spans="1:25" x14ac:dyDescent="0.25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</row>
    <row r="453" spans="1:25" x14ac:dyDescent="0.25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</row>
    <row r="454" spans="1:25" x14ac:dyDescent="0.25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</row>
    <row r="455" spans="1:25" x14ac:dyDescent="0.25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</row>
    <row r="456" spans="1:25" x14ac:dyDescent="0.25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</row>
    <row r="457" spans="1:25" x14ac:dyDescent="0.25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</row>
    <row r="458" spans="1:25" x14ac:dyDescent="0.25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</row>
    <row r="459" spans="1:25" x14ac:dyDescent="0.25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</row>
    <row r="460" spans="1:25" x14ac:dyDescent="0.25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</row>
    <row r="461" spans="1:25" x14ac:dyDescent="0.25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</row>
    <row r="462" spans="1:25" x14ac:dyDescent="0.25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</row>
    <row r="463" spans="1:25" x14ac:dyDescent="0.25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</row>
    <row r="464" spans="1:25" x14ac:dyDescent="0.25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</row>
    <row r="465" spans="1:25" x14ac:dyDescent="0.25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</row>
    <row r="466" spans="1:25" x14ac:dyDescent="0.25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</row>
    <row r="467" spans="1:25" x14ac:dyDescent="0.25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</row>
    <row r="468" spans="1:25" x14ac:dyDescent="0.25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</row>
    <row r="469" spans="1:25" x14ac:dyDescent="0.25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</row>
    <row r="470" spans="1:25" x14ac:dyDescent="0.25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</row>
    <row r="471" spans="1:25" x14ac:dyDescent="0.25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</row>
    <row r="472" spans="1:25" x14ac:dyDescent="0.25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</row>
    <row r="473" spans="1:25" x14ac:dyDescent="0.25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</row>
    <row r="474" spans="1:25" x14ac:dyDescent="0.25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</row>
    <row r="475" spans="1:25" x14ac:dyDescent="0.25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</row>
    <row r="476" spans="1:25" x14ac:dyDescent="0.25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</row>
    <row r="477" spans="1:25" x14ac:dyDescent="0.25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</row>
    <row r="478" spans="1:25" x14ac:dyDescent="0.25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</row>
    <row r="479" spans="1:25" x14ac:dyDescent="0.25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</row>
    <row r="480" spans="1:25" x14ac:dyDescent="0.25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</row>
    <row r="481" spans="1:25" x14ac:dyDescent="0.25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</row>
    <row r="482" spans="1:25" x14ac:dyDescent="0.25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</row>
    <row r="483" spans="1:25" x14ac:dyDescent="0.25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</row>
    <row r="484" spans="1:25" x14ac:dyDescent="0.25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</row>
    <row r="485" spans="1:25" x14ac:dyDescent="0.25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</row>
    <row r="486" spans="1:25" x14ac:dyDescent="0.25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</row>
    <row r="487" spans="1:25" x14ac:dyDescent="0.25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</row>
    <row r="488" spans="1:25" x14ac:dyDescent="0.25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</row>
    <row r="489" spans="1:25" x14ac:dyDescent="0.25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</row>
    <row r="490" spans="1:25" x14ac:dyDescent="0.25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</row>
    <row r="491" spans="1:25" x14ac:dyDescent="0.25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</row>
    <row r="492" spans="1:25" x14ac:dyDescent="0.25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</row>
    <row r="493" spans="1:25" x14ac:dyDescent="0.25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</row>
    <row r="494" spans="1:25" x14ac:dyDescent="0.25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</row>
    <row r="495" spans="1:25" x14ac:dyDescent="0.25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</row>
    <row r="496" spans="1:25" x14ac:dyDescent="0.25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</row>
    <row r="497" spans="1:25" x14ac:dyDescent="0.25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</row>
    <row r="498" spans="1:25" x14ac:dyDescent="0.25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</row>
    <row r="499" spans="1:25" x14ac:dyDescent="0.25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</row>
    <row r="500" spans="1:25" x14ac:dyDescent="0.25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</row>
    <row r="501" spans="1:25" x14ac:dyDescent="0.25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</row>
    <row r="502" spans="1:25" x14ac:dyDescent="0.25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</row>
    <row r="503" spans="1:25" x14ac:dyDescent="0.25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</row>
    <row r="504" spans="1:25" x14ac:dyDescent="0.25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</row>
    <row r="505" spans="1:25" x14ac:dyDescent="0.25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</row>
    <row r="506" spans="1:25" x14ac:dyDescent="0.25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</row>
    <row r="507" spans="1:25" x14ac:dyDescent="0.25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</row>
    <row r="508" spans="1:25" x14ac:dyDescent="0.25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</row>
    <row r="509" spans="1:25" x14ac:dyDescent="0.25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</row>
    <row r="510" spans="1:25" x14ac:dyDescent="0.25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</row>
    <row r="511" spans="1:25" x14ac:dyDescent="0.25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</row>
    <row r="512" spans="1:25" x14ac:dyDescent="0.25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</row>
    <row r="513" spans="1:25" x14ac:dyDescent="0.25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</row>
    <row r="514" spans="1:25" x14ac:dyDescent="0.25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</row>
    <row r="515" spans="1:25" x14ac:dyDescent="0.25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</row>
    <row r="516" spans="1:25" x14ac:dyDescent="0.25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</row>
    <row r="517" spans="1:25" x14ac:dyDescent="0.25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</row>
    <row r="518" spans="1:25" x14ac:dyDescent="0.25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</row>
    <row r="519" spans="1:25" x14ac:dyDescent="0.25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</row>
    <row r="520" spans="1:25" x14ac:dyDescent="0.25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</row>
    <row r="521" spans="1:25" x14ac:dyDescent="0.25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</row>
    <row r="522" spans="1:25" x14ac:dyDescent="0.25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</row>
    <row r="523" spans="1:25" x14ac:dyDescent="0.25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</row>
    <row r="524" spans="1:25" x14ac:dyDescent="0.25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</row>
    <row r="525" spans="1:25" x14ac:dyDescent="0.25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</row>
    <row r="526" spans="1:25" x14ac:dyDescent="0.25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</row>
    <row r="527" spans="1:25" x14ac:dyDescent="0.25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</row>
    <row r="528" spans="1:25" x14ac:dyDescent="0.25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</row>
    <row r="529" spans="1:25" x14ac:dyDescent="0.25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</row>
    <row r="530" spans="1:25" x14ac:dyDescent="0.25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</row>
    <row r="531" spans="1:25" x14ac:dyDescent="0.25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</row>
    <row r="532" spans="1:25" x14ac:dyDescent="0.25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</row>
    <row r="533" spans="1:25" x14ac:dyDescent="0.25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</row>
    <row r="534" spans="1:25" x14ac:dyDescent="0.25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</row>
    <row r="535" spans="1:25" x14ac:dyDescent="0.25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</row>
    <row r="536" spans="1:25" x14ac:dyDescent="0.25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</row>
    <row r="537" spans="1:25" x14ac:dyDescent="0.25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</row>
    <row r="538" spans="1:25" x14ac:dyDescent="0.25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</row>
    <row r="539" spans="1:25" x14ac:dyDescent="0.25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</row>
    <row r="540" spans="1:25" x14ac:dyDescent="0.25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</row>
    <row r="541" spans="1:25" x14ac:dyDescent="0.25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</row>
    <row r="542" spans="1:25" x14ac:dyDescent="0.25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</row>
    <row r="543" spans="1:25" x14ac:dyDescent="0.25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</row>
    <row r="544" spans="1:25" x14ac:dyDescent="0.25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</row>
    <row r="545" spans="1:25" x14ac:dyDescent="0.25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</row>
    <row r="546" spans="1:25" x14ac:dyDescent="0.25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</row>
    <row r="547" spans="1:25" x14ac:dyDescent="0.25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</row>
    <row r="548" spans="1:25" x14ac:dyDescent="0.25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</row>
    <row r="549" spans="1:25" x14ac:dyDescent="0.25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</row>
    <row r="550" spans="1:25" x14ac:dyDescent="0.25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</row>
    <row r="551" spans="1:25" x14ac:dyDescent="0.25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</row>
    <row r="552" spans="1:25" x14ac:dyDescent="0.25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</row>
    <row r="553" spans="1:25" x14ac:dyDescent="0.25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</row>
    <row r="554" spans="1:25" x14ac:dyDescent="0.25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</row>
    <row r="555" spans="1:25" x14ac:dyDescent="0.25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</row>
    <row r="556" spans="1:25" x14ac:dyDescent="0.25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</row>
    <row r="557" spans="1:25" x14ac:dyDescent="0.25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</row>
    <row r="558" spans="1:25" x14ac:dyDescent="0.25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</row>
    <row r="559" spans="1:25" x14ac:dyDescent="0.25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</row>
    <row r="560" spans="1:25" x14ac:dyDescent="0.25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</row>
    <row r="561" spans="1:25" x14ac:dyDescent="0.25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</row>
    <row r="562" spans="1:25" x14ac:dyDescent="0.25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</row>
    <row r="563" spans="1:25" x14ac:dyDescent="0.25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</row>
    <row r="564" spans="1:25" x14ac:dyDescent="0.25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</row>
    <row r="565" spans="1:25" x14ac:dyDescent="0.25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</row>
    <row r="566" spans="1:25" x14ac:dyDescent="0.25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</row>
    <row r="567" spans="1:25" x14ac:dyDescent="0.25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</row>
    <row r="568" spans="1:25" x14ac:dyDescent="0.25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</row>
    <row r="569" spans="1:25" x14ac:dyDescent="0.25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</row>
    <row r="570" spans="1:25" x14ac:dyDescent="0.25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</row>
    <row r="571" spans="1:25" x14ac:dyDescent="0.25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</row>
    <row r="572" spans="1:25" x14ac:dyDescent="0.25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</row>
    <row r="573" spans="1:25" x14ac:dyDescent="0.25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</row>
    <row r="574" spans="1:25" x14ac:dyDescent="0.25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</row>
    <row r="575" spans="1:25" x14ac:dyDescent="0.25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</row>
    <row r="576" spans="1:25" x14ac:dyDescent="0.25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</row>
    <row r="577" spans="1:25" x14ac:dyDescent="0.25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</row>
    <row r="578" spans="1:25" x14ac:dyDescent="0.25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</row>
    <row r="579" spans="1:25" x14ac:dyDescent="0.25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</row>
    <row r="580" spans="1:25" x14ac:dyDescent="0.25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</row>
    <row r="581" spans="1:25" x14ac:dyDescent="0.25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</row>
    <row r="582" spans="1:25" x14ac:dyDescent="0.25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</row>
    <row r="583" spans="1:25" x14ac:dyDescent="0.25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</row>
    <row r="584" spans="1:25" x14ac:dyDescent="0.25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</row>
    <row r="585" spans="1:25" x14ac:dyDescent="0.25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</row>
    <row r="586" spans="1:25" x14ac:dyDescent="0.25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</row>
    <row r="587" spans="1:25" x14ac:dyDescent="0.25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</row>
    <row r="588" spans="1:25" x14ac:dyDescent="0.25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</row>
    <row r="589" spans="1:25" x14ac:dyDescent="0.25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</row>
    <row r="590" spans="1:25" x14ac:dyDescent="0.25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</row>
    <row r="591" spans="1:25" x14ac:dyDescent="0.25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</row>
    <row r="592" spans="1:25" x14ac:dyDescent="0.25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</row>
    <row r="593" spans="1:25" x14ac:dyDescent="0.25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</row>
    <row r="594" spans="1:25" x14ac:dyDescent="0.25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</row>
    <row r="595" spans="1:25" x14ac:dyDescent="0.25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</row>
    <row r="596" spans="1:25" x14ac:dyDescent="0.25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</row>
    <row r="597" spans="1:25" x14ac:dyDescent="0.25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</row>
    <row r="598" spans="1:25" x14ac:dyDescent="0.25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</row>
    <row r="599" spans="1:25" x14ac:dyDescent="0.25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</row>
    <row r="600" spans="1:25" x14ac:dyDescent="0.25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</row>
    <row r="601" spans="1:25" x14ac:dyDescent="0.25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</row>
    <row r="602" spans="1:25" x14ac:dyDescent="0.25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</row>
    <row r="603" spans="1:25" x14ac:dyDescent="0.25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</row>
    <row r="604" spans="1:25" x14ac:dyDescent="0.25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</row>
    <row r="605" spans="1:25" x14ac:dyDescent="0.25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</row>
    <row r="606" spans="1:25" x14ac:dyDescent="0.25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</row>
    <row r="607" spans="1:25" x14ac:dyDescent="0.25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</row>
    <row r="608" spans="1:25" x14ac:dyDescent="0.25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</row>
    <row r="609" spans="1:25" x14ac:dyDescent="0.25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</row>
    <row r="610" spans="1:25" x14ac:dyDescent="0.25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</row>
    <row r="611" spans="1:25" x14ac:dyDescent="0.25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</row>
    <row r="612" spans="1:25" x14ac:dyDescent="0.25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</row>
    <row r="613" spans="1:25" x14ac:dyDescent="0.25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</row>
    <row r="614" spans="1:25" x14ac:dyDescent="0.25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</row>
    <row r="615" spans="1:25" x14ac:dyDescent="0.25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</row>
    <row r="616" spans="1:25" x14ac:dyDescent="0.25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</row>
    <row r="617" spans="1:25" x14ac:dyDescent="0.25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</row>
    <row r="618" spans="1:25" x14ac:dyDescent="0.25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</row>
    <row r="619" spans="1:25" x14ac:dyDescent="0.25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</row>
    <row r="620" spans="1:25" x14ac:dyDescent="0.25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</row>
    <row r="621" spans="1:25" x14ac:dyDescent="0.25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</row>
    <row r="622" spans="1:25" x14ac:dyDescent="0.25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</row>
    <row r="623" spans="1:25" x14ac:dyDescent="0.25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</row>
    <row r="624" spans="1:25" x14ac:dyDescent="0.25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</row>
    <row r="625" spans="1:25" x14ac:dyDescent="0.25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</row>
    <row r="626" spans="1:25" x14ac:dyDescent="0.25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</row>
    <row r="627" spans="1:25" x14ac:dyDescent="0.25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</row>
    <row r="628" spans="1:25" x14ac:dyDescent="0.25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</row>
    <row r="629" spans="1:25" x14ac:dyDescent="0.25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</row>
    <row r="630" spans="1:25" x14ac:dyDescent="0.25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</row>
    <row r="631" spans="1:25" x14ac:dyDescent="0.25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</row>
    <row r="632" spans="1:25" x14ac:dyDescent="0.25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</row>
    <row r="633" spans="1:25" x14ac:dyDescent="0.25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</row>
    <row r="634" spans="1:25" x14ac:dyDescent="0.25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</row>
    <row r="635" spans="1:25" x14ac:dyDescent="0.25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</row>
    <row r="636" spans="1:25" x14ac:dyDescent="0.25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</row>
    <row r="637" spans="1:25" x14ac:dyDescent="0.25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</row>
    <row r="638" spans="1:25" x14ac:dyDescent="0.25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</row>
    <row r="639" spans="1:25" x14ac:dyDescent="0.25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</row>
    <row r="640" spans="1:25" x14ac:dyDescent="0.25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</row>
    <row r="641" spans="1:25" x14ac:dyDescent="0.25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</row>
    <row r="642" spans="1:25" x14ac:dyDescent="0.25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</row>
    <row r="643" spans="1:25" x14ac:dyDescent="0.25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</row>
    <row r="644" spans="1:25" x14ac:dyDescent="0.25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</row>
    <row r="645" spans="1:25" x14ac:dyDescent="0.25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</row>
    <row r="646" spans="1:25" x14ac:dyDescent="0.25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</row>
    <row r="647" spans="1:25" x14ac:dyDescent="0.25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</row>
    <row r="648" spans="1:25" x14ac:dyDescent="0.25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</row>
    <row r="649" spans="1:25" x14ac:dyDescent="0.25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</row>
    <row r="650" spans="1:25" x14ac:dyDescent="0.25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</row>
    <row r="651" spans="1:25" x14ac:dyDescent="0.25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</row>
    <row r="652" spans="1:25" x14ac:dyDescent="0.25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</row>
    <row r="653" spans="1:25" x14ac:dyDescent="0.25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</row>
    <row r="654" spans="1:25" x14ac:dyDescent="0.25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</row>
    <row r="655" spans="1:25" x14ac:dyDescent="0.25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</row>
    <row r="656" spans="1:25" x14ac:dyDescent="0.25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</row>
    <row r="657" spans="1:25" x14ac:dyDescent="0.25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</row>
    <row r="658" spans="1:25" x14ac:dyDescent="0.25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</row>
    <row r="659" spans="1:25" x14ac:dyDescent="0.25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</row>
    <row r="660" spans="1:25" x14ac:dyDescent="0.25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</row>
    <row r="661" spans="1:25" x14ac:dyDescent="0.25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</row>
    <row r="662" spans="1:25" x14ac:dyDescent="0.25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</row>
    <row r="663" spans="1:25" x14ac:dyDescent="0.25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</row>
    <row r="664" spans="1:25" x14ac:dyDescent="0.25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</row>
    <row r="665" spans="1:25" x14ac:dyDescent="0.25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</row>
    <row r="666" spans="1:25" x14ac:dyDescent="0.25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</row>
    <row r="667" spans="1:25" x14ac:dyDescent="0.25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</row>
    <row r="668" spans="1:25" x14ac:dyDescent="0.25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</row>
    <row r="669" spans="1:25" x14ac:dyDescent="0.25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</row>
    <row r="670" spans="1:25" x14ac:dyDescent="0.25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</row>
    <row r="671" spans="1:25" x14ac:dyDescent="0.25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</row>
    <row r="672" spans="1:25" x14ac:dyDescent="0.25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</row>
    <row r="673" spans="1:25" x14ac:dyDescent="0.25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</row>
    <row r="674" spans="1:25" x14ac:dyDescent="0.25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</row>
    <row r="675" spans="1:25" x14ac:dyDescent="0.25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</row>
    <row r="676" spans="1:25" x14ac:dyDescent="0.25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</row>
    <row r="677" spans="1:25" x14ac:dyDescent="0.25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</row>
    <row r="678" spans="1:25" x14ac:dyDescent="0.25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</row>
    <row r="679" spans="1:25" x14ac:dyDescent="0.25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</row>
    <row r="680" spans="1:25" x14ac:dyDescent="0.25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</row>
    <row r="681" spans="1:25" x14ac:dyDescent="0.25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</row>
    <row r="682" spans="1:25" x14ac:dyDescent="0.25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</row>
    <row r="683" spans="1:25" x14ac:dyDescent="0.25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</row>
    <row r="684" spans="1:25" x14ac:dyDescent="0.25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</row>
    <row r="685" spans="1:25" x14ac:dyDescent="0.25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</row>
    <row r="686" spans="1:25" x14ac:dyDescent="0.25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</row>
    <row r="687" spans="1:25" x14ac:dyDescent="0.25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</row>
    <row r="688" spans="1:25" x14ac:dyDescent="0.25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</row>
    <row r="689" spans="1:25" x14ac:dyDescent="0.25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</row>
    <row r="690" spans="1:25" x14ac:dyDescent="0.25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</row>
    <row r="691" spans="1:25" x14ac:dyDescent="0.25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</row>
    <row r="692" spans="1:25" x14ac:dyDescent="0.25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</row>
    <row r="693" spans="1:25" x14ac:dyDescent="0.25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</row>
    <row r="694" spans="1:25" x14ac:dyDescent="0.25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</row>
    <row r="695" spans="1:25" x14ac:dyDescent="0.25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</row>
    <row r="696" spans="1:25" x14ac:dyDescent="0.25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</row>
    <row r="697" spans="1:25" x14ac:dyDescent="0.25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</row>
    <row r="698" spans="1:25" x14ac:dyDescent="0.25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</row>
    <row r="699" spans="1:25" x14ac:dyDescent="0.25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</row>
    <row r="700" spans="1:25" x14ac:dyDescent="0.25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</row>
    <row r="701" spans="1:25" x14ac:dyDescent="0.25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</row>
    <row r="702" spans="1:25" x14ac:dyDescent="0.25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</row>
    <row r="703" spans="1:25" x14ac:dyDescent="0.25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</row>
    <row r="704" spans="1:25" x14ac:dyDescent="0.25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</row>
    <row r="705" spans="1:25" x14ac:dyDescent="0.25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</row>
    <row r="706" spans="1:25" x14ac:dyDescent="0.25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</row>
    <row r="707" spans="1:25" x14ac:dyDescent="0.25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</row>
    <row r="708" spans="1:25" x14ac:dyDescent="0.25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</row>
    <row r="709" spans="1:25" x14ac:dyDescent="0.25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</row>
    <row r="710" spans="1:25" x14ac:dyDescent="0.25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</row>
    <row r="711" spans="1:25" x14ac:dyDescent="0.25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</row>
    <row r="712" spans="1:25" x14ac:dyDescent="0.25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</row>
    <row r="713" spans="1:25" x14ac:dyDescent="0.25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</row>
    <row r="714" spans="1:25" x14ac:dyDescent="0.25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</row>
    <row r="715" spans="1:25" x14ac:dyDescent="0.25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</row>
    <row r="716" spans="1:25" x14ac:dyDescent="0.25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</row>
    <row r="717" spans="1:25" x14ac:dyDescent="0.25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</row>
    <row r="718" spans="1:25" x14ac:dyDescent="0.25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</row>
    <row r="719" spans="1:25" x14ac:dyDescent="0.25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</row>
    <row r="720" spans="1:25" x14ac:dyDescent="0.25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</row>
    <row r="721" spans="1:25" x14ac:dyDescent="0.25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</row>
    <row r="722" spans="1:25" x14ac:dyDescent="0.25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</row>
    <row r="723" spans="1:25" x14ac:dyDescent="0.25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</row>
    <row r="724" spans="1:25" x14ac:dyDescent="0.25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</row>
    <row r="725" spans="1:25" x14ac:dyDescent="0.25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</row>
    <row r="726" spans="1:25" x14ac:dyDescent="0.25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</row>
    <row r="727" spans="1:25" x14ac:dyDescent="0.25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</row>
    <row r="728" spans="1:25" x14ac:dyDescent="0.25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</row>
    <row r="729" spans="1:25" x14ac:dyDescent="0.25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</row>
    <row r="730" spans="1:25" x14ac:dyDescent="0.25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</row>
    <row r="731" spans="1:25" x14ac:dyDescent="0.25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</row>
    <row r="732" spans="1:25" x14ac:dyDescent="0.25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</row>
    <row r="733" spans="1:25" x14ac:dyDescent="0.25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</row>
    <row r="734" spans="1:25" x14ac:dyDescent="0.25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</row>
    <row r="735" spans="1:25" x14ac:dyDescent="0.25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</row>
    <row r="736" spans="1:25" x14ac:dyDescent="0.25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</row>
    <row r="737" spans="1:25" x14ac:dyDescent="0.25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</row>
    <row r="738" spans="1:25" x14ac:dyDescent="0.25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</row>
    <row r="739" spans="1:25" x14ac:dyDescent="0.25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</row>
    <row r="740" spans="1:25" x14ac:dyDescent="0.25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</row>
    <row r="741" spans="1:25" x14ac:dyDescent="0.25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</row>
    <row r="742" spans="1:25" x14ac:dyDescent="0.25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</row>
    <row r="743" spans="1:25" x14ac:dyDescent="0.25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</row>
    <row r="744" spans="1:25" x14ac:dyDescent="0.25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</row>
    <row r="745" spans="1:25" x14ac:dyDescent="0.25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</row>
    <row r="746" spans="1:25" x14ac:dyDescent="0.25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</row>
    <row r="747" spans="1:25" x14ac:dyDescent="0.25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</row>
    <row r="748" spans="1:25" x14ac:dyDescent="0.25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</row>
    <row r="749" spans="1:25" x14ac:dyDescent="0.25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</row>
    <row r="750" spans="1:25" x14ac:dyDescent="0.25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</row>
    <row r="751" spans="1:25" x14ac:dyDescent="0.25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</row>
    <row r="752" spans="1:25" x14ac:dyDescent="0.25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</row>
    <row r="753" spans="1:25" x14ac:dyDescent="0.25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</row>
    <row r="754" spans="1:25" x14ac:dyDescent="0.25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</row>
    <row r="755" spans="1:25" x14ac:dyDescent="0.25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</row>
    <row r="756" spans="1:25" x14ac:dyDescent="0.25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</row>
    <row r="757" spans="1:25" x14ac:dyDescent="0.25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</row>
    <row r="758" spans="1:25" x14ac:dyDescent="0.25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</row>
    <row r="759" spans="1:25" x14ac:dyDescent="0.25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</row>
    <row r="760" spans="1:25" x14ac:dyDescent="0.25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</row>
    <row r="761" spans="1:25" x14ac:dyDescent="0.25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</row>
    <row r="762" spans="1:25" x14ac:dyDescent="0.25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</row>
    <row r="763" spans="1:25" x14ac:dyDescent="0.25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</row>
    <row r="764" spans="1:25" x14ac:dyDescent="0.25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</row>
    <row r="765" spans="1:25" x14ac:dyDescent="0.25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</row>
    <row r="766" spans="1:25" x14ac:dyDescent="0.25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</row>
    <row r="767" spans="1:25" x14ac:dyDescent="0.25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</row>
    <row r="768" spans="1:25" x14ac:dyDescent="0.25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</row>
    <row r="769" spans="1:25" x14ac:dyDescent="0.25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</row>
    <row r="770" spans="1:25" x14ac:dyDescent="0.25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</row>
    <row r="771" spans="1:25" x14ac:dyDescent="0.25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</row>
    <row r="772" spans="1:25" x14ac:dyDescent="0.25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</row>
    <row r="773" spans="1:25" x14ac:dyDescent="0.25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</row>
    <row r="774" spans="1:25" x14ac:dyDescent="0.25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</row>
    <row r="775" spans="1:25" x14ac:dyDescent="0.25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</row>
    <row r="776" spans="1:25" x14ac:dyDescent="0.25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</row>
    <row r="777" spans="1:25" x14ac:dyDescent="0.25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</row>
    <row r="778" spans="1:25" x14ac:dyDescent="0.25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</row>
    <row r="779" spans="1:25" x14ac:dyDescent="0.25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</row>
    <row r="780" spans="1:25" x14ac:dyDescent="0.25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</row>
    <row r="781" spans="1:25" x14ac:dyDescent="0.25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</row>
    <row r="782" spans="1:25" x14ac:dyDescent="0.25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</row>
    <row r="783" spans="1:25" x14ac:dyDescent="0.25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</row>
    <row r="784" spans="1:25" x14ac:dyDescent="0.25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</row>
    <row r="785" spans="1:25" x14ac:dyDescent="0.25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</row>
    <row r="786" spans="1:25" x14ac:dyDescent="0.25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</row>
    <row r="787" spans="1:25" x14ac:dyDescent="0.25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</row>
    <row r="788" spans="1:25" x14ac:dyDescent="0.25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</row>
    <row r="789" spans="1:25" x14ac:dyDescent="0.25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</row>
    <row r="790" spans="1:25" x14ac:dyDescent="0.25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</row>
    <row r="791" spans="1:25" x14ac:dyDescent="0.25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</row>
    <row r="792" spans="1:25" x14ac:dyDescent="0.25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</row>
    <row r="793" spans="1:25" x14ac:dyDescent="0.25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</row>
    <row r="794" spans="1:25" x14ac:dyDescent="0.25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</row>
    <row r="795" spans="1:25" x14ac:dyDescent="0.25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</row>
    <row r="796" spans="1:25" x14ac:dyDescent="0.25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</row>
    <row r="797" spans="1:25" x14ac:dyDescent="0.25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</row>
    <row r="798" spans="1:25" x14ac:dyDescent="0.25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</row>
    <row r="799" spans="1:25" x14ac:dyDescent="0.25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</row>
    <row r="800" spans="1:25" x14ac:dyDescent="0.25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</row>
    <row r="801" spans="1:25" x14ac:dyDescent="0.25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</row>
    <row r="802" spans="1:25" x14ac:dyDescent="0.25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</row>
    <row r="803" spans="1:25" x14ac:dyDescent="0.25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</row>
    <row r="804" spans="1:25" x14ac:dyDescent="0.25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</row>
    <row r="805" spans="1:25" x14ac:dyDescent="0.25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</row>
    <row r="806" spans="1:25" x14ac:dyDescent="0.25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</row>
    <row r="807" spans="1:25" x14ac:dyDescent="0.25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</row>
    <row r="808" spans="1:25" x14ac:dyDescent="0.25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</row>
    <row r="809" spans="1:25" x14ac:dyDescent="0.25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</row>
    <row r="810" spans="1:25" x14ac:dyDescent="0.25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</row>
    <row r="811" spans="1:25" x14ac:dyDescent="0.25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</row>
    <row r="812" spans="1:25" x14ac:dyDescent="0.25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</row>
    <row r="813" spans="1:25" x14ac:dyDescent="0.25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</row>
    <row r="814" spans="1:25" x14ac:dyDescent="0.25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</row>
    <row r="815" spans="1:25" x14ac:dyDescent="0.25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</row>
    <row r="816" spans="1:25" x14ac:dyDescent="0.25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</row>
    <row r="817" spans="1:25" x14ac:dyDescent="0.25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</row>
    <row r="818" spans="1:25" x14ac:dyDescent="0.25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</row>
    <row r="819" spans="1:25" x14ac:dyDescent="0.25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</row>
    <row r="820" spans="1:25" x14ac:dyDescent="0.25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</row>
    <row r="821" spans="1:25" x14ac:dyDescent="0.25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</row>
    <row r="822" spans="1:25" x14ac:dyDescent="0.25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</row>
    <row r="823" spans="1:25" x14ac:dyDescent="0.25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</row>
    <row r="824" spans="1:25" x14ac:dyDescent="0.25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</row>
    <row r="825" spans="1:25" x14ac:dyDescent="0.25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</row>
    <row r="826" spans="1:25" x14ac:dyDescent="0.25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</row>
    <row r="827" spans="1:25" x14ac:dyDescent="0.25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</row>
    <row r="828" spans="1:25" x14ac:dyDescent="0.25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</row>
    <row r="829" spans="1:25" x14ac:dyDescent="0.25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</row>
    <row r="830" spans="1:25" x14ac:dyDescent="0.25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</row>
    <row r="831" spans="1:25" x14ac:dyDescent="0.25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</row>
    <row r="832" spans="1:25" x14ac:dyDescent="0.25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</row>
    <row r="833" spans="1:25" x14ac:dyDescent="0.25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</row>
    <row r="834" spans="1:25" x14ac:dyDescent="0.25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</row>
    <row r="835" spans="1:25" x14ac:dyDescent="0.25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</row>
    <row r="836" spans="1:25" x14ac:dyDescent="0.25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</row>
    <row r="837" spans="1:25" x14ac:dyDescent="0.25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</row>
    <row r="838" spans="1:25" x14ac:dyDescent="0.25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</row>
    <row r="839" spans="1:25" x14ac:dyDescent="0.25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</row>
    <row r="840" spans="1:25" x14ac:dyDescent="0.25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</row>
    <row r="841" spans="1:25" x14ac:dyDescent="0.25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</row>
    <row r="842" spans="1:25" x14ac:dyDescent="0.25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</row>
    <row r="843" spans="1:25" x14ac:dyDescent="0.25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</row>
    <row r="844" spans="1:25" x14ac:dyDescent="0.25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</row>
    <row r="845" spans="1:25" x14ac:dyDescent="0.25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</row>
    <row r="846" spans="1:25" x14ac:dyDescent="0.25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</row>
    <row r="847" spans="1:25" x14ac:dyDescent="0.25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</row>
    <row r="848" spans="1:25" x14ac:dyDescent="0.25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</row>
    <row r="849" spans="1:25" x14ac:dyDescent="0.25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</row>
    <row r="850" spans="1:25" x14ac:dyDescent="0.25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</row>
    <row r="851" spans="1:25" x14ac:dyDescent="0.25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</row>
    <row r="852" spans="1:25" x14ac:dyDescent="0.25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</row>
    <row r="853" spans="1:25" x14ac:dyDescent="0.25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</row>
    <row r="854" spans="1:25" x14ac:dyDescent="0.25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</row>
    <row r="855" spans="1:25" x14ac:dyDescent="0.25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</row>
    <row r="856" spans="1:25" x14ac:dyDescent="0.25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</row>
    <row r="857" spans="1:25" x14ac:dyDescent="0.25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</row>
    <row r="858" spans="1:25" x14ac:dyDescent="0.25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</row>
    <row r="859" spans="1:25" x14ac:dyDescent="0.25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</row>
    <row r="860" spans="1:25" x14ac:dyDescent="0.25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</row>
    <row r="861" spans="1:25" x14ac:dyDescent="0.25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</row>
    <row r="862" spans="1:25" x14ac:dyDescent="0.25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</row>
    <row r="863" spans="1:25" x14ac:dyDescent="0.25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</row>
    <row r="864" spans="1:25" x14ac:dyDescent="0.25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</row>
    <row r="865" spans="1:25" x14ac:dyDescent="0.25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</row>
    <row r="866" spans="1:25" x14ac:dyDescent="0.25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</row>
    <row r="867" spans="1:25" x14ac:dyDescent="0.25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</row>
    <row r="868" spans="1:25" x14ac:dyDescent="0.25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</row>
    <row r="869" spans="1:25" x14ac:dyDescent="0.25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</row>
    <row r="870" spans="1:25" x14ac:dyDescent="0.25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</row>
    <row r="871" spans="1:25" x14ac:dyDescent="0.25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</row>
    <row r="872" spans="1:25" x14ac:dyDescent="0.25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</row>
    <row r="873" spans="1:25" x14ac:dyDescent="0.25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</row>
    <row r="874" spans="1:25" x14ac:dyDescent="0.25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</row>
    <row r="875" spans="1:25" x14ac:dyDescent="0.25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</row>
    <row r="876" spans="1:25" x14ac:dyDescent="0.25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</row>
    <row r="877" spans="1:25" x14ac:dyDescent="0.25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</row>
    <row r="878" spans="1:25" x14ac:dyDescent="0.25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</row>
    <row r="879" spans="1:25" x14ac:dyDescent="0.25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</row>
    <row r="880" spans="1:25" x14ac:dyDescent="0.25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</row>
    <row r="881" spans="1:25" x14ac:dyDescent="0.25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</row>
    <row r="882" spans="1:25" x14ac:dyDescent="0.25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</row>
    <row r="883" spans="1:25" x14ac:dyDescent="0.25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</row>
    <row r="884" spans="1:25" x14ac:dyDescent="0.25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</row>
    <row r="885" spans="1:25" x14ac:dyDescent="0.25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</row>
    <row r="886" spans="1:25" x14ac:dyDescent="0.25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</row>
    <row r="887" spans="1:25" x14ac:dyDescent="0.25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</row>
    <row r="888" spans="1:25" x14ac:dyDescent="0.25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</row>
    <row r="889" spans="1:25" x14ac:dyDescent="0.25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</row>
    <row r="890" spans="1:25" x14ac:dyDescent="0.25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</row>
    <row r="891" spans="1:25" x14ac:dyDescent="0.25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</row>
    <row r="892" spans="1:25" x14ac:dyDescent="0.25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</row>
    <row r="893" spans="1:25" x14ac:dyDescent="0.25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</row>
    <row r="894" spans="1:25" x14ac:dyDescent="0.25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</row>
    <row r="895" spans="1:25" x14ac:dyDescent="0.25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</row>
    <row r="896" spans="1:25" x14ac:dyDescent="0.25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</row>
    <row r="897" spans="1:25" x14ac:dyDescent="0.25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</row>
    <row r="898" spans="1:25" x14ac:dyDescent="0.25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</row>
    <row r="899" spans="1:25" x14ac:dyDescent="0.25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</row>
    <row r="900" spans="1:25" x14ac:dyDescent="0.25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</row>
    <row r="901" spans="1:25" x14ac:dyDescent="0.25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</row>
    <row r="902" spans="1:25" x14ac:dyDescent="0.25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</row>
    <row r="903" spans="1:25" x14ac:dyDescent="0.25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</row>
    <row r="904" spans="1:25" x14ac:dyDescent="0.25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</row>
    <row r="905" spans="1:25" x14ac:dyDescent="0.25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</row>
    <row r="906" spans="1:25" x14ac:dyDescent="0.25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</row>
    <row r="907" spans="1:25" x14ac:dyDescent="0.25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</row>
    <row r="908" spans="1:25" x14ac:dyDescent="0.25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</row>
    <row r="909" spans="1:25" x14ac:dyDescent="0.25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</row>
    <row r="910" spans="1:25" x14ac:dyDescent="0.25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</row>
    <row r="911" spans="1:25" x14ac:dyDescent="0.25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</row>
    <row r="912" spans="1:25" x14ac:dyDescent="0.25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</row>
    <row r="913" spans="1:25" x14ac:dyDescent="0.25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</row>
    <row r="914" spans="1:25" x14ac:dyDescent="0.25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</row>
    <row r="915" spans="1:25" x14ac:dyDescent="0.25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</row>
    <row r="916" spans="1:25" x14ac:dyDescent="0.25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</row>
    <row r="917" spans="1:25" x14ac:dyDescent="0.25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</row>
    <row r="918" spans="1:25" x14ac:dyDescent="0.25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</row>
    <row r="919" spans="1:25" x14ac:dyDescent="0.25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</row>
    <row r="920" spans="1:25" x14ac:dyDescent="0.25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</row>
    <row r="921" spans="1:25" x14ac:dyDescent="0.25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</row>
    <row r="922" spans="1:25" x14ac:dyDescent="0.25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</row>
    <row r="923" spans="1:25" x14ac:dyDescent="0.25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</row>
    <row r="924" spans="1:25" x14ac:dyDescent="0.25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</row>
    <row r="925" spans="1:25" x14ac:dyDescent="0.25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</row>
    <row r="926" spans="1:25" x14ac:dyDescent="0.25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</row>
    <row r="927" spans="1:25" x14ac:dyDescent="0.25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</row>
    <row r="928" spans="1:25" x14ac:dyDescent="0.25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</row>
    <row r="929" spans="1:25" x14ac:dyDescent="0.25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</row>
    <row r="930" spans="1:25" x14ac:dyDescent="0.25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</row>
    <row r="931" spans="1:25" x14ac:dyDescent="0.25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</row>
    <row r="932" spans="1:25" x14ac:dyDescent="0.25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</row>
    <row r="933" spans="1:25" x14ac:dyDescent="0.25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</row>
    <row r="934" spans="1:25" x14ac:dyDescent="0.25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</row>
    <row r="935" spans="1:25" x14ac:dyDescent="0.25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</row>
    <row r="936" spans="1:25" x14ac:dyDescent="0.25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</row>
    <row r="937" spans="1:25" x14ac:dyDescent="0.25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</row>
    <row r="938" spans="1:25" x14ac:dyDescent="0.25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</row>
    <row r="939" spans="1:25" x14ac:dyDescent="0.25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</row>
    <row r="940" spans="1:25" x14ac:dyDescent="0.25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</row>
    <row r="941" spans="1:25" x14ac:dyDescent="0.25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</row>
    <row r="942" spans="1:25" x14ac:dyDescent="0.25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</row>
    <row r="943" spans="1:25" x14ac:dyDescent="0.25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</row>
    <row r="944" spans="1:25" x14ac:dyDescent="0.25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</row>
    <row r="945" spans="1:25" x14ac:dyDescent="0.25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</row>
    <row r="946" spans="1:25" x14ac:dyDescent="0.25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</row>
    <row r="947" spans="1:25" x14ac:dyDescent="0.25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</row>
    <row r="948" spans="1:25" x14ac:dyDescent="0.25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</row>
    <row r="949" spans="1:25" x14ac:dyDescent="0.25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</row>
    <row r="950" spans="1:25" x14ac:dyDescent="0.25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</row>
    <row r="951" spans="1:25" x14ac:dyDescent="0.25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</row>
    <row r="952" spans="1:25" x14ac:dyDescent="0.25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</row>
    <row r="953" spans="1:25" x14ac:dyDescent="0.25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</row>
    <row r="954" spans="1:25" x14ac:dyDescent="0.25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</row>
    <row r="955" spans="1:25" x14ac:dyDescent="0.25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</row>
    <row r="956" spans="1:25" x14ac:dyDescent="0.25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</row>
    <row r="957" spans="1:25" x14ac:dyDescent="0.25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</row>
    <row r="958" spans="1:25" x14ac:dyDescent="0.25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</row>
    <row r="959" spans="1:25" x14ac:dyDescent="0.25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</row>
    <row r="960" spans="1:25" x14ac:dyDescent="0.25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</row>
    <row r="961" spans="1:25" x14ac:dyDescent="0.25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</row>
    <row r="962" spans="1:25" x14ac:dyDescent="0.25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</row>
    <row r="963" spans="1:25" x14ac:dyDescent="0.25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</row>
    <row r="964" spans="1:25" x14ac:dyDescent="0.25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</row>
    <row r="965" spans="1:25" x14ac:dyDescent="0.25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</row>
    <row r="966" spans="1:25" x14ac:dyDescent="0.25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</row>
    <row r="967" spans="1:25" x14ac:dyDescent="0.25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</row>
    <row r="968" spans="1:25" x14ac:dyDescent="0.25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</row>
    <row r="969" spans="1:25" x14ac:dyDescent="0.25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</row>
    <row r="970" spans="1:25" x14ac:dyDescent="0.25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</row>
    <row r="971" spans="1:25" x14ac:dyDescent="0.25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</row>
    <row r="972" spans="1:25" x14ac:dyDescent="0.25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</row>
    <row r="973" spans="1:25" x14ac:dyDescent="0.25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</row>
    <row r="974" spans="1:25" x14ac:dyDescent="0.25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</row>
    <row r="975" spans="1:25" x14ac:dyDescent="0.25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</row>
    <row r="976" spans="1:25" x14ac:dyDescent="0.25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</row>
    <row r="977" spans="1:25" x14ac:dyDescent="0.25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</row>
    <row r="978" spans="1:25" x14ac:dyDescent="0.25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</row>
    <row r="979" spans="1:25" x14ac:dyDescent="0.25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</row>
    <row r="980" spans="1:25" x14ac:dyDescent="0.25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</row>
    <row r="981" spans="1:25" x14ac:dyDescent="0.25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</row>
    <row r="982" spans="1:25" x14ac:dyDescent="0.25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</row>
    <row r="983" spans="1:25" x14ac:dyDescent="0.25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</row>
    <row r="984" spans="1:25" x14ac:dyDescent="0.25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</row>
    <row r="985" spans="1:25" x14ac:dyDescent="0.25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</row>
    <row r="986" spans="1:25" x14ac:dyDescent="0.25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</row>
    <row r="987" spans="1:25" x14ac:dyDescent="0.25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</row>
    <row r="988" spans="1:25" x14ac:dyDescent="0.25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</row>
    <row r="989" spans="1:25" x14ac:dyDescent="0.25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</row>
    <row r="990" spans="1:25" x14ac:dyDescent="0.25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</row>
    <row r="991" spans="1:25" x14ac:dyDescent="0.25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</row>
    <row r="992" spans="1:25" x14ac:dyDescent="0.25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</row>
    <row r="993" spans="1:25" x14ac:dyDescent="0.25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</row>
    <row r="994" spans="1:25" x14ac:dyDescent="0.25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</row>
    <row r="995" spans="1:25" x14ac:dyDescent="0.25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</row>
    <row r="996" spans="1:25" x14ac:dyDescent="0.25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</row>
    <row r="997" spans="1:25" x14ac:dyDescent="0.25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</row>
    <row r="998" spans="1:25" x14ac:dyDescent="0.25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</row>
    <row r="999" spans="1:25" x14ac:dyDescent="0.25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97B-82E4-4792-9115-157019DF7987}">
  <dimension ref="A1:Y999"/>
  <sheetViews>
    <sheetView workbookViewId="0">
      <selection activeCell="B3" sqref="B3"/>
    </sheetView>
  </sheetViews>
  <sheetFormatPr defaultColWidth="12.7109375" defaultRowHeight="15" x14ac:dyDescent="0.25"/>
  <sheetData>
    <row r="1" spans="1:25" ht="15.75" customHeight="1" x14ac:dyDescent="0.25">
      <c r="A1" s="24" t="s">
        <v>5</v>
      </c>
      <c r="B1" s="25">
        <f>MAX('Form (2 week pattern)'!C7,Values!K1)</f>
        <v>46266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15.75" customHeight="1" x14ac:dyDescent="0.25">
      <c r="A2" s="24" t="s">
        <v>6</v>
      </c>
      <c r="B2" s="25">
        <f>MIN('Form (2 week pattern)'!C8,Values!K2)</f>
        <v>46630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15.75" customHeight="1" x14ac:dyDescent="0.25">
      <c r="A3" s="24" t="s">
        <v>32</v>
      </c>
      <c r="B3" s="26">
        <f>B2-B1+1</f>
        <v>365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5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1:25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spans="1:25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spans="1:25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1:25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spans="1:25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</row>
    <row r="35" spans="1:25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</row>
    <row r="36" spans="1:25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</row>
    <row r="37" spans="1:25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</row>
    <row r="38" spans="1:25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</row>
    <row r="39" spans="1:25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</row>
    <row r="40" spans="1:25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25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5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1:25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25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spans="1:25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</row>
    <row r="46" spans="1:25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</row>
    <row r="47" spans="1:25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</row>
    <row r="48" spans="1:25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</row>
    <row r="49" spans="1:25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1:25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</row>
    <row r="51" spans="1:25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</row>
    <row r="52" spans="1:25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</row>
    <row r="53" spans="1:25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</row>
    <row r="54" spans="1:25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</row>
    <row r="55" spans="1:25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</row>
    <row r="56" spans="1:25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</row>
    <row r="57" spans="1:25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</row>
    <row r="58" spans="1:25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</row>
    <row r="59" spans="1:25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</row>
    <row r="60" spans="1:25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</row>
    <row r="61" spans="1:25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</row>
    <row r="62" spans="1:25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</row>
    <row r="63" spans="1:25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</row>
    <row r="64" spans="1:25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</row>
    <row r="65" spans="1:25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</row>
    <row r="66" spans="1:25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</row>
    <row r="67" spans="1:25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</row>
    <row r="68" spans="1:25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</row>
    <row r="69" spans="1:25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</row>
    <row r="70" spans="1:25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</row>
    <row r="71" spans="1:25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</row>
    <row r="72" spans="1:25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</row>
    <row r="73" spans="1:25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</row>
    <row r="74" spans="1:25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</row>
    <row r="75" spans="1:25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</row>
    <row r="76" spans="1:25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</row>
    <row r="77" spans="1:25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</row>
    <row r="78" spans="1:25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</row>
    <row r="79" spans="1:25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</row>
    <row r="80" spans="1:25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</row>
    <row r="81" spans="1:25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</row>
    <row r="82" spans="1:25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1:25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  <row r="84" spans="1:25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</row>
    <row r="85" spans="1:25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</row>
    <row r="86" spans="1:25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</row>
    <row r="87" spans="1:25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</row>
    <row r="88" spans="1:25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</row>
    <row r="89" spans="1:25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</row>
    <row r="90" spans="1:25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</row>
    <row r="91" spans="1:25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</row>
    <row r="92" spans="1:25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</row>
    <row r="93" spans="1:25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</row>
    <row r="94" spans="1:25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</row>
    <row r="95" spans="1:25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</row>
    <row r="96" spans="1:25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</row>
    <row r="97" spans="1:25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</row>
    <row r="98" spans="1:25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</row>
    <row r="99" spans="1:25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</row>
    <row r="100" spans="1:25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</row>
    <row r="101" spans="1:25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spans="1:25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</row>
    <row r="103" spans="1:25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</row>
    <row r="104" spans="1:25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</row>
    <row r="105" spans="1:25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</row>
    <row r="106" spans="1:25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</row>
    <row r="107" spans="1:25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</row>
    <row r="108" spans="1:25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</row>
    <row r="109" spans="1:25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</row>
    <row r="110" spans="1:25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</row>
    <row r="111" spans="1:25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</row>
    <row r="112" spans="1:25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</row>
    <row r="113" spans="1:25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</row>
    <row r="114" spans="1:25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</row>
    <row r="115" spans="1:25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</row>
    <row r="116" spans="1:25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</row>
    <row r="117" spans="1:25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</row>
    <row r="118" spans="1:25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</row>
    <row r="119" spans="1:25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</row>
    <row r="120" spans="1:25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</row>
    <row r="121" spans="1:25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</row>
    <row r="122" spans="1:25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</row>
    <row r="123" spans="1:25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</row>
    <row r="124" spans="1:25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</row>
    <row r="125" spans="1:25" x14ac:dyDescent="0.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</row>
    <row r="126" spans="1:25" x14ac:dyDescent="0.2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</row>
    <row r="127" spans="1:25" x14ac:dyDescent="0.2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</row>
    <row r="128" spans="1:25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</row>
    <row r="129" spans="1:25" x14ac:dyDescent="0.2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</row>
    <row r="130" spans="1:25" x14ac:dyDescent="0.2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</row>
    <row r="131" spans="1:25" x14ac:dyDescent="0.2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</row>
    <row r="132" spans="1:25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</row>
    <row r="133" spans="1:25" x14ac:dyDescent="0.2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</row>
    <row r="134" spans="1:25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</row>
    <row r="135" spans="1:25" x14ac:dyDescent="0.2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</row>
    <row r="136" spans="1:25" x14ac:dyDescent="0.2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</row>
    <row r="137" spans="1:25" x14ac:dyDescent="0.2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</row>
    <row r="138" spans="1:25" x14ac:dyDescent="0.2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</row>
    <row r="139" spans="1:25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</row>
    <row r="140" spans="1:25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</row>
    <row r="141" spans="1:25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</row>
    <row r="142" spans="1:25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</row>
    <row r="143" spans="1:25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</row>
    <row r="144" spans="1:25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</row>
    <row r="145" spans="1:25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</row>
    <row r="146" spans="1:25" x14ac:dyDescent="0.2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</row>
    <row r="147" spans="1:25" x14ac:dyDescent="0.2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</row>
    <row r="148" spans="1:25" x14ac:dyDescent="0.2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</row>
    <row r="149" spans="1:25" x14ac:dyDescent="0.2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</row>
    <row r="150" spans="1:25" x14ac:dyDescent="0.2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</row>
    <row r="151" spans="1:25" x14ac:dyDescent="0.2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</row>
    <row r="152" spans="1:25" x14ac:dyDescent="0.2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</row>
    <row r="153" spans="1:25" x14ac:dyDescent="0.2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</row>
    <row r="154" spans="1:25" x14ac:dyDescent="0.2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</row>
    <row r="155" spans="1:25" x14ac:dyDescent="0.2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</row>
    <row r="156" spans="1:25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</row>
    <row r="157" spans="1:25" x14ac:dyDescent="0.2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</row>
    <row r="158" spans="1:25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</row>
    <row r="159" spans="1:25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</row>
    <row r="160" spans="1:25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</row>
    <row r="161" spans="1:25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</row>
    <row r="162" spans="1:25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</row>
    <row r="163" spans="1:25" x14ac:dyDescent="0.2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</row>
    <row r="164" spans="1:25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</row>
    <row r="165" spans="1:25" x14ac:dyDescent="0.2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</row>
    <row r="166" spans="1:25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</row>
    <row r="167" spans="1:25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</row>
    <row r="168" spans="1:25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</row>
    <row r="169" spans="1:25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</row>
    <row r="170" spans="1:25" x14ac:dyDescent="0.2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</row>
    <row r="171" spans="1:25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</row>
    <row r="172" spans="1:25" x14ac:dyDescent="0.2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</row>
    <row r="173" spans="1:25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</row>
    <row r="174" spans="1:25" x14ac:dyDescent="0.2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</row>
    <row r="175" spans="1:25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</row>
    <row r="176" spans="1:25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</row>
    <row r="177" spans="1:25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</row>
    <row r="178" spans="1:25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</row>
    <row r="179" spans="1:25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</row>
    <row r="180" spans="1:25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</row>
    <row r="181" spans="1:25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</row>
    <row r="182" spans="1:25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</row>
    <row r="183" spans="1:25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</row>
    <row r="184" spans="1:25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</row>
    <row r="185" spans="1:25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</row>
    <row r="186" spans="1:25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</row>
    <row r="187" spans="1:25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</row>
    <row r="188" spans="1:25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</row>
    <row r="189" spans="1:25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</row>
    <row r="190" spans="1:25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</row>
    <row r="191" spans="1:25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</row>
    <row r="192" spans="1:25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</row>
    <row r="193" spans="1:25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</row>
    <row r="194" spans="1:25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</row>
    <row r="195" spans="1:25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</row>
    <row r="196" spans="1:25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</row>
    <row r="197" spans="1:25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</row>
    <row r="198" spans="1:25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</row>
    <row r="199" spans="1:25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</row>
    <row r="200" spans="1:25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</row>
    <row r="201" spans="1:25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</row>
    <row r="202" spans="1:25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</row>
    <row r="203" spans="1:25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</row>
    <row r="204" spans="1:25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</row>
    <row r="205" spans="1:25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</row>
    <row r="206" spans="1:25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</row>
    <row r="207" spans="1:25" x14ac:dyDescent="0.2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</row>
    <row r="208" spans="1:25" x14ac:dyDescent="0.2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</row>
    <row r="209" spans="1:25" x14ac:dyDescent="0.2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</row>
    <row r="210" spans="1:25" x14ac:dyDescent="0.2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</row>
    <row r="211" spans="1:25" x14ac:dyDescent="0.2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</row>
    <row r="212" spans="1:25" x14ac:dyDescent="0.2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</row>
    <row r="213" spans="1:25" x14ac:dyDescent="0.2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</row>
    <row r="214" spans="1:25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</row>
    <row r="215" spans="1:25" x14ac:dyDescent="0.2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</row>
    <row r="216" spans="1:25" x14ac:dyDescent="0.2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</row>
    <row r="217" spans="1:25" x14ac:dyDescent="0.2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</row>
    <row r="218" spans="1:25" x14ac:dyDescent="0.2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</row>
    <row r="219" spans="1:25" x14ac:dyDescent="0.2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</row>
    <row r="220" spans="1:25" x14ac:dyDescent="0.2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</row>
    <row r="221" spans="1:25" x14ac:dyDescent="0.2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</row>
    <row r="222" spans="1:25" x14ac:dyDescent="0.2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</row>
    <row r="223" spans="1:25" x14ac:dyDescent="0.2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</row>
    <row r="224" spans="1:25" x14ac:dyDescent="0.2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</row>
    <row r="225" spans="1:25" x14ac:dyDescent="0.2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</row>
    <row r="226" spans="1:25" x14ac:dyDescent="0.2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</row>
    <row r="227" spans="1:25" x14ac:dyDescent="0.2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</row>
    <row r="228" spans="1:25" x14ac:dyDescent="0.25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</row>
    <row r="229" spans="1:25" x14ac:dyDescent="0.25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</row>
    <row r="230" spans="1:25" x14ac:dyDescent="0.25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</row>
    <row r="231" spans="1:25" x14ac:dyDescent="0.25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</row>
    <row r="232" spans="1:25" x14ac:dyDescent="0.25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</row>
    <row r="233" spans="1:25" x14ac:dyDescent="0.25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</row>
    <row r="234" spans="1:25" x14ac:dyDescent="0.25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</row>
    <row r="235" spans="1:25" x14ac:dyDescent="0.25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</row>
    <row r="236" spans="1:25" x14ac:dyDescent="0.25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</row>
    <row r="237" spans="1:25" x14ac:dyDescent="0.25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</row>
    <row r="238" spans="1:25" x14ac:dyDescent="0.25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</row>
    <row r="239" spans="1:25" x14ac:dyDescent="0.25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</row>
    <row r="240" spans="1:25" x14ac:dyDescent="0.25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</row>
    <row r="241" spans="1:25" x14ac:dyDescent="0.25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</row>
    <row r="242" spans="1:25" x14ac:dyDescent="0.25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</row>
    <row r="243" spans="1:25" x14ac:dyDescent="0.25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</row>
    <row r="244" spans="1:25" x14ac:dyDescent="0.25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</row>
    <row r="245" spans="1:25" x14ac:dyDescent="0.25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</row>
    <row r="246" spans="1:25" x14ac:dyDescent="0.25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</row>
    <row r="247" spans="1:25" x14ac:dyDescent="0.25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</row>
    <row r="248" spans="1:25" x14ac:dyDescent="0.25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</row>
    <row r="249" spans="1:25" x14ac:dyDescent="0.25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</row>
    <row r="250" spans="1:25" x14ac:dyDescent="0.25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</row>
    <row r="251" spans="1:25" x14ac:dyDescent="0.25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</row>
    <row r="252" spans="1:25" x14ac:dyDescent="0.25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</row>
    <row r="253" spans="1:25" x14ac:dyDescent="0.25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</row>
    <row r="254" spans="1:25" x14ac:dyDescent="0.25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</row>
    <row r="255" spans="1:25" x14ac:dyDescent="0.25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</row>
    <row r="256" spans="1:25" x14ac:dyDescent="0.25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</row>
    <row r="257" spans="1:25" x14ac:dyDescent="0.25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</row>
    <row r="258" spans="1:25" x14ac:dyDescent="0.25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</row>
    <row r="259" spans="1:25" x14ac:dyDescent="0.25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</row>
    <row r="260" spans="1:25" x14ac:dyDescent="0.25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</row>
    <row r="261" spans="1:25" x14ac:dyDescent="0.25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</row>
    <row r="262" spans="1:25" x14ac:dyDescent="0.25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</row>
    <row r="263" spans="1:25" x14ac:dyDescent="0.25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</row>
    <row r="264" spans="1:25" x14ac:dyDescent="0.25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</row>
    <row r="265" spans="1:25" x14ac:dyDescent="0.2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</row>
    <row r="266" spans="1:25" x14ac:dyDescent="0.25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</row>
    <row r="267" spans="1:25" x14ac:dyDescent="0.25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</row>
    <row r="268" spans="1:25" x14ac:dyDescent="0.25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</row>
    <row r="269" spans="1:25" x14ac:dyDescent="0.25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</row>
    <row r="270" spans="1:25" x14ac:dyDescent="0.25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</row>
    <row r="271" spans="1:25" x14ac:dyDescent="0.25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</row>
    <row r="272" spans="1:25" x14ac:dyDescent="0.25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</row>
    <row r="273" spans="1:25" x14ac:dyDescent="0.25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</row>
    <row r="274" spans="1:25" x14ac:dyDescent="0.25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</row>
    <row r="275" spans="1:25" x14ac:dyDescent="0.25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</row>
    <row r="276" spans="1:25" x14ac:dyDescent="0.25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</row>
    <row r="277" spans="1:25" x14ac:dyDescent="0.25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</row>
    <row r="278" spans="1:25" x14ac:dyDescent="0.25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</row>
    <row r="279" spans="1:25" x14ac:dyDescent="0.25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</row>
    <row r="280" spans="1:25" x14ac:dyDescent="0.25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</row>
    <row r="281" spans="1:25" x14ac:dyDescent="0.25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</row>
    <row r="282" spans="1:25" x14ac:dyDescent="0.25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</row>
    <row r="283" spans="1:25" x14ac:dyDescent="0.25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</row>
    <row r="284" spans="1:25" x14ac:dyDescent="0.25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</row>
    <row r="285" spans="1:25" x14ac:dyDescent="0.25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</row>
    <row r="286" spans="1:25" x14ac:dyDescent="0.25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</row>
    <row r="287" spans="1:25" x14ac:dyDescent="0.25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</row>
    <row r="288" spans="1:25" x14ac:dyDescent="0.25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</row>
    <row r="289" spans="1:25" x14ac:dyDescent="0.25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</row>
    <row r="290" spans="1:25" x14ac:dyDescent="0.25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</row>
    <row r="291" spans="1:25" x14ac:dyDescent="0.25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</row>
    <row r="292" spans="1:25" x14ac:dyDescent="0.25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</row>
    <row r="293" spans="1:25" x14ac:dyDescent="0.25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</row>
    <row r="294" spans="1:25" x14ac:dyDescent="0.25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</row>
    <row r="295" spans="1:25" x14ac:dyDescent="0.2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</row>
    <row r="296" spans="1:25" x14ac:dyDescent="0.25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</row>
    <row r="297" spans="1:25" x14ac:dyDescent="0.25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</row>
    <row r="298" spans="1:25" x14ac:dyDescent="0.25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</row>
    <row r="299" spans="1:25" x14ac:dyDescent="0.25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</row>
    <row r="300" spans="1:25" x14ac:dyDescent="0.25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</row>
    <row r="301" spans="1:25" x14ac:dyDescent="0.25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</row>
    <row r="302" spans="1:25" x14ac:dyDescent="0.25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</row>
    <row r="303" spans="1:25" x14ac:dyDescent="0.25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</row>
    <row r="304" spans="1:25" x14ac:dyDescent="0.25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</row>
    <row r="305" spans="1:25" x14ac:dyDescent="0.2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</row>
    <row r="306" spans="1:25" x14ac:dyDescent="0.25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</row>
    <row r="307" spans="1:25" x14ac:dyDescent="0.25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</row>
    <row r="308" spans="1:25" x14ac:dyDescent="0.25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</row>
    <row r="309" spans="1:25" x14ac:dyDescent="0.25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</row>
    <row r="310" spans="1:25" x14ac:dyDescent="0.25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</row>
    <row r="311" spans="1:25" x14ac:dyDescent="0.25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</row>
    <row r="312" spans="1:25" x14ac:dyDescent="0.25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</row>
    <row r="313" spans="1:25" x14ac:dyDescent="0.25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</row>
    <row r="314" spans="1:25" x14ac:dyDescent="0.25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</row>
    <row r="315" spans="1:25" x14ac:dyDescent="0.25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</row>
    <row r="316" spans="1:25" x14ac:dyDescent="0.25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</row>
    <row r="317" spans="1:25" x14ac:dyDescent="0.25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</row>
    <row r="318" spans="1:25" x14ac:dyDescent="0.25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</row>
    <row r="319" spans="1:25" x14ac:dyDescent="0.25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</row>
    <row r="320" spans="1:25" x14ac:dyDescent="0.25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</row>
    <row r="321" spans="1:25" x14ac:dyDescent="0.25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</row>
    <row r="322" spans="1:25" x14ac:dyDescent="0.25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</row>
    <row r="323" spans="1:25" x14ac:dyDescent="0.25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</row>
    <row r="324" spans="1:25" x14ac:dyDescent="0.25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</row>
    <row r="325" spans="1:25" x14ac:dyDescent="0.25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</row>
    <row r="326" spans="1:25" x14ac:dyDescent="0.25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</row>
    <row r="327" spans="1:25" x14ac:dyDescent="0.25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</row>
    <row r="328" spans="1:25" x14ac:dyDescent="0.25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</row>
    <row r="329" spans="1:25" x14ac:dyDescent="0.25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</row>
    <row r="330" spans="1:25" x14ac:dyDescent="0.25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</row>
    <row r="331" spans="1:25" x14ac:dyDescent="0.25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</row>
    <row r="332" spans="1:25" x14ac:dyDescent="0.25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</row>
    <row r="333" spans="1:25" x14ac:dyDescent="0.25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</row>
    <row r="334" spans="1:25" x14ac:dyDescent="0.25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</row>
    <row r="335" spans="1:25" x14ac:dyDescent="0.25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</row>
    <row r="336" spans="1:25" x14ac:dyDescent="0.25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</row>
    <row r="337" spans="1:25" x14ac:dyDescent="0.25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</row>
    <row r="338" spans="1:25" x14ac:dyDescent="0.25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</row>
    <row r="339" spans="1:25" x14ac:dyDescent="0.25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</row>
    <row r="340" spans="1:25" x14ac:dyDescent="0.25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</row>
    <row r="341" spans="1:25" x14ac:dyDescent="0.25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</row>
    <row r="342" spans="1:25" x14ac:dyDescent="0.25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</row>
    <row r="343" spans="1:25" x14ac:dyDescent="0.25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</row>
    <row r="344" spans="1:25" x14ac:dyDescent="0.25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</row>
    <row r="345" spans="1:25" x14ac:dyDescent="0.25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</row>
    <row r="346" spans="1:25" x14ac:dyDescent="0.25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</row>
    <row r="347" spans="1:25" x14ac:dyDescent="0.25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</row>
    <row r="348" spans="1:25" x14ac:dyDescent="0.25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</row>
    <row r="349" spans="1:25" x14ac:dyDescent="0.25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</row>
    <row r="350" spans="1:25" x14ac:dyDescent="0.25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</row>
    <row r="351" spans="1:25" x14ac:dyDescent="0.25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</row>
    <row r="352" spans="1:25" x14ac:dyDescent="0.25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</row>
    <row r="353" spans="1:25" x14ac:dyDescent="0.25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</row>
    <row r="354" spans="1:25" x14ac:dyDescent="0.25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</row>
    <row r="355" spans="1:25" x14ac:dyDescent="0.25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</row>
    <row r="356" spans="1:25" x14ac:dyDescent="0.25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</row>
    <row r="357" spans="1:25" x14ac:dyDescent="0.25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</row>
    <row r="358" spans="1:25" x14ac:dyDescent="0.25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</row>
    <row r="359" spans="1:25" x14ac:dyDescent="0.25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</row>
    <row r="360" spans="1:25" x14ac:dyDescent="0.25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</row>
    <row r="361" spans="1:25" x14ac:dyDescent="0.25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</row>
    <row r="362" spans="1:25" x14ac:dyDescent="0.25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</row>
    <row r="363" spans="1:25" x14ac:dyDescent="0.25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</row>
    <row r="364" spans="1:25" x14ac:dyDescent="0.25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</row>
    <row r="365" spans="1:25" x14ac:dyDescent="0.25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</row>
    <row r="366" spans="1:25" x14ac:dyDescent="0.25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</row>
    <row r="367" spans="1:25" x14ac:dyDescent="0.25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</row>
    <row r="368" spans="1:25" x14ac:dyDescent="0.25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</row>
    <row r="369" spans="1:25" x14ac:dyDescent="0.25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</row>
    <row r="370" spans="1:25" x14ac:dyDescent="0.25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</row>
    <row r="371" spans="1:25" x14ac:dyDescent="0.25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</row>
    <row r="372" spans="1:25" x14ac:dyDescent="0.25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</row>
    <row r="373" spans="1:25" x14ac:dyDescent="0.25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</row>
    <row r="374" spans="1:25" x14ac:dyDescent="0.25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</row>
    <row r="375" spans="1:25" x14ac:dyDescent="0.25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</row>
    <row r="376" spans="1:25" x14ac:dyDescent="0.25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</row>
    <row r="377" spans="1:25" x14ac:dyDescent="0.25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</row>
    <row r="378" spans="1:25" x14ac:dyDescent="0.25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</row>
    <row r="379" spans="1:25" x14ac:dyDescent="0.25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</row>
    <row r="380" spans="1:25" x14ac:dyDescent="0.25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</row>
    <row r="381" spans="1:25" x14ac:dyDescent="0.25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</row>
    <row r="382" spans="1:25" x14ac:dyDescent="0.25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</row>
    <row r="383" spans="1:25" x14ac:dyDescent="0.25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</row>
    <row r="384" spans="1:25" x14ac:dyDescent="0.25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</row>
    <row r="385" spans="1:25" x14ac:dyDescent="0.25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</row>
    <row r="386" spans="1:25" x14ac:dyDescent="0.25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</row>
    <row r="387" spans="1:25" x14ac:dyDescent="0.25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</row>
    <row r="388" spans="1:25" x14ac:dyDescent="0.25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</row>
    <row r="389" spans="1:25" x14ac:dyDescent="0.25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</row>
    <row r="390" spans="1:25" x14ac:dyDescent="0.25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</row>
    <row r="391" spans="1:25" x14ac:dyDescent="0.25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</row>
    <row r="392" spans="1:25" x14ac:dyDescent="0.25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</row>
    <row r="393" spans="1:25" x14ac:dyDescent="0.25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</row>
    <row r="394" spans="1:25" x14ac:dyDescent="0.25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</row>
    <row r="395" spans="1:25" x14ac:dyDescent="0.25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</row>
    <row r="396" spans="1:25" x14ac:dyDescent="0.25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</row>
    <row r="397" spans="1:25" x14ac:dyDescent="0.25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</row>
    <row r="398" spans="1:25" x14ac:dyDescent="0.25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</row>
    <row r="399" spans="1:25" x14ac:dyDescent="0.25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</row>
    <row r="400" spans="1:25" x14ac:dyDescent="0.25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</row>
    <row r="401" spans="1:25" x14ac:dyDescent="0.25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</row>
    <row r="402" spans="1:25" x14ac:dyDescent="0.25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</row>
    <row r="403" spans="1:25" x14ac:dyDescent="0.25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</row>
    <row r="404" spans="1:25" x14ac:dyDescent="0.25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</row>
    <row r="405" spans="1:25" x14ac:dyDescent="0.25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</row>
    <row r="406" spans="1:25" x14ac:dyDescent="0.25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</row>
    <row r="407" spans="1:25" x14ac:dyDescent="0.25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</row>
    <row r="408" spans="1:25" x14ac:dyDescent="0.25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</row>
    <row r="409" spans="1:25" x14ac:dyDescent="0.25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</row>
    <row r="410" spans="1:25" x14ac:dyDescent="0.25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</row>
    <row r="411" spans="1:25" x14ac:dyDescent="0.25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</row>
    <row r="412" spans="1:25" x14ac:dyDescent="0.25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</row>
    <row r="413" spans="1:25" x14ac:dyDescent="0.25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</row>
    <row r="414" spans="1:25" x14ac:dyDescent="0.25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</row>
    <row r="415" spans="1:25" x14ac:dyDescent="0.25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</row>
    <row r="416" spans="1:25" x14ac:dyDescent="0.25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</row>
    <row r="417" spans="1:25" x14ac:dyDescent="0.25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</row>
    <row r="418" spans="1:25" x14ac:dyDescent="0.25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</row>
    <row r="419" spans="1:25" x14ac:dyDescent="0.25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</row>
    <row r="420" spans="1:25" x14ac:dyDescent="0.25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</row>
    <row r="421" spans="1:25" x14ac:dyDescent="0.25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</row>
    <row r="422" spans="1:25" x14ac:dyDescent="0.25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</row>
    <row r="423" spans="1:25" x14ac:dyDescent="0.25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</row>
    <row r="424" spans="1:25" x14ac:dyDescent="0.25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</row>
    <row r="425" spans="1:25" x14ac:dyDescent="0.25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</row>
    <row r="426" spans="1:25" x14ac:dyDescent="0.25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</row>
    <row r="427" spans="1:25" x14ac:dyDescent="0.25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</row>
    <row r="428" spans="1:25" x14ac:dyDescent="0.25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</row>
    <row r="429" spans="1:25" x14ac:dyDescent="0.25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</row>
    <row r="430" spans="1:25" x14ac:dyDescent="0.25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</row>
    <row r="431" spans="1:25" x14ac:dyDescent="0.25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</row>
    <row r="432" spans="1:25" x14ac:dyDescent="0.25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</row>
    <row r="433" spans="1:25" x14ac:dyDescent="0.25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</row>
    <row r="434" spans="1:25" x14ac:dyDescent="0.25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</row>
    <row r="435" spans="1:25" x14ac:dyDescent="0.25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</row>
    <row r="436" spans="1:25" x14ac:dyDescent="0.25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</row>
    <row r="437" spans="1:25" x14ac:dyDescent="0.25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</row>
    <row r="438" spans="1:25" x14ac:dyDescent="0.25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</row>
    <row r="439" spans="1:25" x14ac:dyDescent="0.25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</row>
    <row r="440" spans="1:25" x14ac:dyDescent="0.25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</row>
    <row r="441" spans="1:25" x14ac:dyDescent="0.25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</row>
    <row r="442" spans="1:25" x14ac:dyDescent="0.25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</row>
    <row r="443" spans="1:25" x14ac:dyDescent="0.25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</row>
    <row r="444" spans="1:25" x14ac:dyDescent="0.25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</row>
    <row r="445" spans="1:25" x14ac:dyDescent="0.25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</row>
    <row r="446" spans="1:25" x14ac:dyDescent="0.25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</row>
    <row r="447" spans="1:25" x14ac:dyDescent="0.25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</row>
    <row r="448" spans="1:25" x14ac:dyDescent="0.25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</row>
    <row r="449" spans="1:25" x14ac:dyDescent="0.25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</row>
    <row r="450" spans="1:25" x14ac:dyDescent="0.25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</row>
    <row r="451" spans="1:25" x14ac:dyDescent="0.25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</row>
    <row r="452" spans="1:25" x14ac:dyDescent="0.25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</row>
    <row r="453" spans="1:25" x14ac:dyDescent="0.25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</row>
    <row r="454" spans="1:25" x14ac:dyDescent="0.25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</row>
    <row r="455" spans="1:25" x14ac:dyDescent="0.25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</row>
    <row r="456" spans="1:25" x14ac:dyDescent="0.25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</row>
    <row r="457" spans="1:25" x14ac:dyDescent="0.25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</row>
    <row r="458" spans="1:25" x14ac:dyDescent="0.25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</row>
    <row r="459" spans="1:25" x14ac:dyDescent="0.25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</row>
    <row r="460" spans="1:25" x14ac:dyDescent="0.25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</row>
    <row r="461" spans="1:25" x14ac:dyDescent="0.25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</row>
    <row r="462" spans="1:25" x14ac:dyDescent="0.25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</row>
    <row r="463" spans="1:25" x14ac:dyDescent="0.25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</row>
    <row r="464" spans="1:25" x14ac:dyDescent="0.25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</row>
    <row r="465" spans="1:25" x14ac:dyDescent="0.25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</row>
    <row r="466" spans="1:25" x14ac:dyDescent="0.25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</row>
    <row r="467" spans="1:25" x14ac:dyDescent="0.25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</row>
    <row r="468" spans="1:25" x14ac:dyDescent="0.25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</row>
    <row r="469" spans="1:25" x14ac:dyDescent="0.25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</row>
    <row r="470" spans="1:25" x14ac:dyDescent="0.25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</row>
    <row r="471" spans="1:25" x14ac:dyDescent="0.25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</row>
    <row r="472" spans="1:25" x14ac:dyDescent="0.25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</row>
    <row r="473" spans="1:25" x14ac:dyDescent="0.25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</row>
    <row r="474" spans="1:25" x14ac:dyDescent="0.25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</row>
    <row r="475" spans="1:25" x14ac:dyDescent="0.25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</row>
    <row r="476" spans="1:25" x14ac:dyDescent="0.25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</row>
    <row r="477" spans="1:25" x14ac:dyDescent="0.25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</row>
    <row r="478" spans="1:25" x14ac:dyDescent="0.25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</row>
    <row r="479" spans="1:25" x14ac:dyDescent="0.25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</row>
    <row r="480" spans="1:25" x14ac:dyDescent="0.25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</row>
    <row r="481" spans="1:25" x14ac:dyDescent="0.25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</row>
    <row r="482" spans="1:25" x14ac:dyDescent="0.25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</row>
    <row r="483" spans="1:25" x14ac:dyDescent="0.25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</row>
    <row r="484" spans="1:25" x14ac:dyDescent="0.25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</row>
    <row r="485" spans="1:25" x14ac:dyDescent="0.25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</row>
    <row r="486" spans="1:25" x14ac:dyDescent="0.25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</row>
    <row r="487" spans="1:25" x14ac:dyDescent="0.25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</row>
    <row r="488" spans="1:25" x14ac:dyDescent="0.25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</row>
    <row r="489" spans="1:25" x14ac:dyDescent="0.25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</row>
    <row r="490" spans="1:25" x14ac:dyDescent="0.25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</row>
    <row r="491" spans="1:25" x14ac:dyDescent="0.25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</row>
    <row r="492" spans="1:25" x14ac:dyDescent="0.25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</row>
    <row r="493" spans="1:25" x14ac:dyDescent="0.25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</row>
    <row r="494" spans="1:25" x14ac:dyDescent="0.25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</row>
    <row r="495" spans="1:25" x14ac:dyDescent="0.25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</row>
    <row r="496" spans="1:25" x14ac:dyDescent="0.25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</row>
    <row r="497" spans="1:25" x14ac:dyDescent="0.25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</row>
    <row r="498" spans="1:25" x14ac:dyDescent="0.25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</row>
    <row r="499" spans="1:25" x14ac:dyDescent="0.25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</row>
    <row r="500" spans="1:25" x14ac:dyDescent="0.25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</row>
    <row r="501" spans="1:25" x14ac:dyDescent="0.25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</row>
    <row r="502" spans="1:25" x14ac:dyDescent="0.25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</row>
    <row r="503" spans="1:25" x14ac:dyDescent="0.25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</row>
    <row r="504" spans="1:25" x14ac:dyDescent="0.25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</row>
    <row r="505" spans="1:25" x14ac:dyDescent="0.25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</row>
    <row r="506" spans="1:25" x14ac:dyDescent="0.25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</row>
    <row r="507" spans="1:25" x14ac:dyDescent="0.25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</row>
    <row r="508" spans="1:25" x14ac:dyDescent="0.25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</row>
    <row r="509" spans="1:25" x14ac:dyDescent="0.25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</row>
    <row r="510" spans="1:25" x14ac:dyDescent="0.25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</row>
    <row r="511" spans="1:25" x14ac:dyDescent="0.25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</row>
    <row r="512" spans="1:25" x14ac:dyDescent="0.25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</row>
    <row r="513" spans="1:25" x14ac:dyDescent="0.25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</row>
    <row r="514" spans="1:25" x14ac:dyDescent="0.25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</row>
    <row r="515" spans="1:25" x14ac:dyDescent="0.25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</row>
    <row r="516" spans="1:25" x14ac:dyDescent="0.25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</row>
    <row r="517" spans="1:25" x14ac:dyDescent="0.25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</row>
    <row r="518" spans="1:25" x14ac:dyDescent="0.25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</row>
    <row r="519" spans="1:25" x14ac:dyDescent="0.25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</row>
    <row r="520" spans="1:25" x14ac:dyDescent="0.25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</row>
    <row r="521" spans="1:25" x14ac:dyDescent="0.25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</row>
    <row r="522" spans="1:25" x14ac:dyDescent="0.25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</row>
    <row r="523" spans="1:25" x14ac:dyDescent="0.25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</row>
    <row r="524" spans="1:25" x14ac:dyDescent="0.25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</row>
    <row r="525" spans="1:25" x14ac:dyDescent="0.25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</row>
    <row r="526" spans="1:25" x14ac:dyDescent="0.25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</row>
    <row r="527" spans="1:25" x14ac:dyDescent="0.25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</row>
    <row r="528" spans="1:25" x14ac:dyDescent="0.25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</row>
    <row r="529" spans="1:25" x14ac:dyDescent="0.25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</row>
    <row r="530" spans="1:25" x14ac:dyDescent="0.25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</row>
    <row r="531" spans="1:25" x14ac:dyDescent="0.25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</row>
    <row r="532" spans="1:25" x14ac:dyDescent="0.25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</row>
    <row r="533" spans="1:25" x14ac:dyDescent="0.25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</row>
    <row r="534" spans="1:25" x14ac:dyDescent="0.25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</row>
    <row r="535" spans="1:25" x14ac:dyDescent="0.25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</row>
    <row r="536" spans="1:25" x14ac:dyDescent="0.25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</row>
    <row r="537" spans="1:25" x14ac:dyDescent="0.25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</row>
    <row r="538" spans="1:25" x14ac:dyDescent="0.25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</row>
    <row r="539" spans="1:25" x14ac:dyDescent="0.25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</row>
    <row r="540" spans="1:25" x14ac:dyDescent="0.25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</row>
    <row r="541" spans="1:25" x14ac:dyDescent="0.25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</row>
    <row r="542" spans="1:25" x14ac:dyDescent="0.25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</row>
    <row r="543" spans="1:25" x14ac:dyDescent="0.25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</row>
    <row r="544" spans="1:25" x14ac:dyDescent="0.25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</row>
    <row r="545" spans="1:25" x14ac:dyDescent="0.25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</row>
    <row r="546" spans="1:25" x14ac:dyDescent="0.25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</row>
    <row r="547" spans="1:25" x14ac:dyDescent="0.25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</row>
    <row r="548" spans="1:25" x14ac:dyDescent="0.25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</row>
    <row r="549" spans="1:25" x14ac:dyDescent="0.25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</row>
    <row r="550" spans="1:25" x14ac:dyDescent="0.25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</row>
    <row r="551" spans="1:25" x14ac:dyDescent="0.25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</row>
    <row r="552" spans="1:25" x14ac:dyDescent="0.25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</row>
    <row r="553" spans="1:25" x14ac:dyDescent="0.25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</row>
    <row r="554" spans="1:25" x14ac:dyDescent="0.25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</row>
    <row r="555" spans="1:25" x14ac:dyDescent="0.25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</row>
    <row r="556" spans="1:25" x14ac:dyDescent="0.25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</row>
    <row r="557" spans="1:25" x14ac:dyDescent="0.25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</row>
    <row r="558" spans="1:25" x14ac:dyDescent="0.25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</row>
    <row r="559" spans="1:25" x14ac:dyDescent="0.25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</row>
    <row r="560" spans="1:25" x14ac:dyDescent="0.25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</row>
    <row r="561" spans="1:25" x14ac:dyDescent="0.25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</row>
    <row r="562" spans="1:25" x14ac:dyDescent="0.25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</row>
    <row r="563" spans="1:25" x14ac:dyDescent="0.25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</row>
    <row r="564" spans="1:25" x14ac:dyDescent="0.25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</row>
    <row r="565" spans="1:25" x14ac:dyDescent="0.25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</row>
    <row r="566" spans="1:25" x14ac:dyDescent="0.25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</row>
    <row r="567" spans="1:25" x14ac:dyDescent="0.25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</row>
    <row r="568" spans="1:25" x14ac:dyDescent="0.25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</row>
    <row r="569" spans="1:25" x14ac:dyDescent="0.25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</row>
    <row r="570" spans="1:25" x14ac:dyDescent="0.25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</row>
    <row r="571" spans="1:25" x14ac:dyDescent="0.25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</row>
    <row r="572" spans="1:25" x14ac:dyDescent="0.25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</row>
    <row r="573" spans="1:25" x14ac:dyDescent="0.25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</row>
    <row r="574" spans="1:25" x14ac:dyDescent="0.25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</row>
    <row r="575" spans="1:25" x14ac:dyDescent="0.25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</row>
    <row r="576" spans="1:25" x14ac:dyDescent="0.25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</row>
    <row r="577" spans="1:25" x14ac:dyDescent="0.25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</row>
    <row r="578" spans="1:25" x14ac:dyDescent="0.25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</row>
    <row r="579" spans="1:25" x14ac:dyDescent="0.25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</row>
    <row r="580" spans="1:25" x14ac:dyDescent="0.25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</row>
    <row r="581" spans="1:25" x14ac:dyDescent="0.25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</row>
    <row r="582" spans="1:25" x14ac:dyDescent="0.25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</row>
    <row r="583" spans="1:25" x14ac:dyDescent="0.25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</row>
    <row r="584" spans="1:25" x14ac:dyDescent="0.25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</row>
    <row r="585" spans="1:25" x14ac:dyDescent="0.25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</row>
    <row r="586" spans="1:25" x14ac:dyDescent="0.25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</row>
    <row r="587" spans="1:25" x14ac:dyDescent="0.25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</row>
    <row r="588" spans="1:25" x14ac:dyDescent="0.25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</row>
    <row r="589" spans="1:25" x14ac:dyDescent="0.25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</row>
    <row r="590" spans="1:25" x14ac:dyDescent="0.25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</row>
    <row r="591" spans="1:25" x14ac:dyDescent="0.25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</row>
    <row r="592" spans="1:25" x14ac:dyDescent="0.25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</row>
    <row r="593" spans="1:25" x14ac:dyDescent="0.25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</row>
    <row r="594" spans="1:25" x14ac:dyDescent="0.25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</row>
    <row r="595" spans="1:25" x14ac:dyDescent="0.25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</row>
    <row r="596" spans="1:25" x14ac:dyDescent="0.25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</row>
    <row r="597" spans="1:25" x14ac:dyDescent="0.25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</row>
    <row r="598" spans="1:25" x14ac:dyDescent="0.25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</row>
    <row r="599" spans="1:25" x14ac:dyDescent="0.25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</row>
    <row r="600" spans="1:25" x14ac:dyDescent="0.25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</row>
    <row r="601" spans="1:25" x14ac:dyDescent="0.25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</row>
    <row r="602" spans="1:25" x14ac:dyDescent="0.25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</row>
    <row r="603" spans="1:25" x14ac:dyDescent="0.25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</row>
    <row r="604" spans="1:25" x14ac:dyDescent="0.25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</row>
    <row r="605" spans="1:25" x14ac:dyDescent="0.25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</row>
    <row r="606" spans="1:25" x14ac:dyDescent="0.25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</row>
    <row r="607" spans="1:25" x14ac:dyDescent="0.25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</row>
    <row r="608" spans="1:25" x14ac:dyDescent="0.25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</row>
    <row r="609" spans="1:25" x14ac:dyDescent="0.25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</row>
    <row r="610" spans="1:25" x14ac:dyDescent="0.25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</row>
    <row r="611" spans="1:25" x14ac:dyDescent="0.25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</row>
    <row r="612" spans="1:25" x14ac:dyDescent="0.25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</row>
    <row r="613" spans="1:25" x14ac:dyDescent="0.25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</row>
    <row r="614" spans="1:25" x14ac:dyDescent="0.25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</row>
    <row r="615" spans="1:25" x14ac:dyDescent="0.25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</row>
    <row r="616" spans="1:25" x14ac:dyDescent="0.25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</row>
    <row r="617" spans="1:25" x14ac:dyDescent="0.25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</row>
    <row r="618" spans="1:25" x14ac:dyDescent="0.25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</row>
    <row r="619" spans="1:25" x14ac:dyDescent="0.25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</row>
    <row r="620" spans="1:25" x14ac:dyDescent="0.25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</row>
    <row r="621" spans="1:25" x14ac:dyDescent="0.25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</row>
    <row r="622" spans="1:25" x14ac:dyDescent="0.25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</row>
    <row r="623" spans="1:25" x14ac:dyDescent="0.25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</row>
    <row r="624" spans="1:25" x14ac:dyDescent="0.25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</row>
    <row r="625" spans="1:25" x14ac:dyDescent="0.25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</row>
    <row r="626" spans="1:25" x14ac:dyDescent="0.25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</row>
    <row r="627" spans="1:25" x14ac:dyDescent="0.25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</row>
    <row r="628" spans="1:25" x14ac:dyDescent="0.25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</row>
    <row r="629" spans="1:25" x14ac:dyDescent="0.25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</row>
    <row r="630" spans="1:25" x14ac:dyDescent="0.25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</row>
    <row r="631" spans="1:25" x14ac:dyDescent="0.25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</row>
    <row r="632" spans="1:25" x14ac:dyDescent="0.25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</row>
    <row r="633" spans="1:25" x14ac:dyDescent="0.25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</row>
    <row r="634" spans="1:25" x14ac:dyDescent="0.25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</row>
    <row r="635" spans="1:25" x14ac:dyDescent="0.25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</row>
    <row r="636" spans="1:25" x14ac:dyDescent="0.25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</row>
    <row r="637" spans="1:25" x14ac:dyDescent="0.25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</row>
    <row r="638" spans="1:25" x14ac:dyDescent="0.25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</row>
    <row r="639" spans="1:25" x14ac:dyDescent="0.25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</row>
    <row r="640" spans="1:25" x14ac:dyDescent="0.25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</row>
    <row r="641" spans="1:25" x14ac:dyDescent="0.25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</row>
    <row r="642" spans="1:25" x14ac:dyDescent="0.25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</row>
    <row r="643" spans="1:25" x14ac:dyDescent="0.25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</row>
    <row r="644" spans="1:25" x14ac:dyDescent="0.25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</row>
    <row r="645" spans="1:25" x14ac:dyDescent="0.25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</row>
    <row r="646" spans="1:25" x14ac:dyDescent="0.25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</row>
    <row r="647" spans="1:25" x14ac:dyDescent="0.25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</row>
    <row r="648" spans="1:25" x14ac:dyDescent="0.25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</row>
    <row r="649" spans="1:25" x14ac:dyDescent="0.25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</row>
    <row r="650" spans="1:25" x14ac:dyDescent="0.25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</row>
    <row r="651" spans="1:25" x14ac:dyDescent="0.25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</row>
    <row r="652" spans="1:25" x14ac:dyDescent="0.25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</row>
    <row r="653" spans="1:25" x14ac:dyDescent="0.25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</row>
    <row r="654" spans="1:25" x14ac:dyDescent="0.25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</row>
    <row r="655" spans="1:25" x14ac:dyDescent="0.25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</row>
    <row r="656" spans="1:25" x14ac:dyDescent="0.25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</row>
    <row r="657" spans="1:25" x14ac:dyDescent="0.25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</row>
    <row r="658" spans="1:25" x14ac:dyDescent="0.25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</row>
    <row r="659" spans="1:25" x14ac:dyDescent="0.25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</row>
    <row r="660" spans="1:25" x14ac:dyDescent="0.25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</row>
    <row r="661" spans="1:25" x14ac:dyDescent="0.25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</row>
    <row r="662" spans="1:25" x14ac:dyDescent="0.25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</row>
    <row r="663" spans="1:25" x14ac:dyDescent="0.25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</row>
    <row r="664" spans="1:25" x14ac:dyDescent="0.25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</row>
    <row r="665" spans="1:25" x14ac:dyDescent="0.25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</row>
    <row r="666" spans="1:25" x14ac:dyDescent="0.25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</row>
    <row r="667" spans="1:25" x14ac:dyDescent="0.25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</row>
    <row r="668" spans="1:25" x14ac:dyDescent="0.25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</row>
    <row r="669" spans="1:25" x14ac:dyDescent="0.25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</row>
    <row r="670" spans="1:25" x14ac:dyDescent="0.25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</row>
    <row r="671" spans="1:25" x14ac:dyDescent="0.25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</row>
    <row r="672" spans="1:25" x14ac:dyDescent="0.25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</row>
    <row r="673" spans="1:25" x14ac:dyDescent="0.25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</row>
    <row r="674" spans="1:25" x14ac:dyDescent="0.25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</row>
    <row r="675" spans="1:25" x14ac:dyDescent="0.25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</row>
    <row r="676" spans="1:25" x14ac:dyDescent="0.25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</row>
    <row r="677" spans="1:25" x14ac:dyDescent="0.25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</row>
    <row r="678" spans="1:25" x14ac:dyDescent="0.25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</row>
    <row r="679" spans="1:25" x14ac:dyDescent="0.25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</row>
    <row r="680" spans="1:25" x14ac:dyDescent="0.25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</row>
    <row r="681" spans="1:25" x14ac:dyDescent="0.25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</row>
    <row r="682" spans="1:25" x14ac:dyDescent="0.25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</row>
    <row r="683" spans="1:25" x14ac:dyDescent="0.25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</row>
    <row r="684" spans="1:25" x14ac:dyDescent="0.25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</row>
    <row r="685" spans="1:25" x14ac:dyDescent="0.25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</row>
    <row r="686" spans="1:25" x14ac:dyDescent="0.25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</row>
    <row r="687" spans="1:25" x14ac:dyDescent="0.25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</row>
    <row r="688" spans="1:25" x14ac:dyDescent="0.25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</row>
    <row r="689" spans="1:25" x14ac:dyDescent="0.25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</row>
    <row r="690" spans="1:25" x14ac:dyDescent="0.25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</row>
    <row r="691" spans="1:25" x14ac:dyDescent="0.25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</row>
    <row r="692" spans="1:25" x14ac:dyDescent="0.25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</row>
    <row r="693" spans="1:25" x14ac:dyDescent="0.25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</row>
    <row r="694" spans="1:25" x14ac:dyDescent="0.25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</row>
    <row r="695" spans="1:25" x14ac:dyDescent="0.25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</row>
    <row r="696" spans="1:25" x14ac:dyDescent="0.25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</row>
    <row r="697" spans="1:25" x14ac:dyDescent="0.25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</row>
    <row r="698" spans="1:25" x14ac:dyDescent="0.25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</row>
    <row r="699" spans="1:25" x14ac:dyDescent="0.25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</row>
    <row r="700" spans="1:25" x14ac:dyDescent="0.25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</row>
    <row r="701" spans="1:25" x14ac:dyDescent="0.25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</row>
    <row r="702" spans="1:25" x14ac:dyDescent="0.25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</row>
    <row r="703" spans="1:25" x14ac:dyDescent="0.25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</row>
    <row r="704" spans="1:25" x14ac:dyDescent="0.25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</row>
    <row r="705" spans="1:25" x14ac:dyDescent="0.25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</row>
    <row r="706" spans="1:25" x14ac:dyDescent="0.25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</row>
    <row r="707" spans="1:25" x14ac:dyDescent="0.25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</row>
    <row r="708" spans="1:25" x14ac:dyDescent="0.25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</row>
    <row r="709" spans="1:25" x14ac:dyDescent="0.25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</row>
    <row r="710" spans="1:25" x14ac:dyDescent="0.25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</row>
    <row r="711" spans="1:25" x14ac:dyDescent="0.25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</row>
    <row r="712" spans="1:25" x14ac:dyDescent="0.25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</row>
    <row r="713" spans="1:25" x14ac:dyDescent="0.25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</row>
    <row r="714" spans="1:25" x14ac:dyDescent="0.25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</row>
    <row r="715" spans="1:25" x14ac:dyDescent="0.25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</row>
    <row r="716" spans="1:25" x14ac:dyDescent="0.25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</row>
    <row r="717" spans="1:25" x14ac:dyDescent="0.25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</row>
    <row r="718" spans="1:25" x14ac:dyDescent="0.25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</row>
    <row r="719" spans="1:25" x14ac:dyDescent="0.25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</row>
    <row r="720" spans="1:25" x14ac:dyDescent="0.25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</row>
    <row r="721" spans="1:25" x14ac:dyDescent="0.25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</row>
    <row r="722" spans="1:25" x14ac:dyDescent="0.25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</row>
    <row r="723" spans="1:25" x14ac:dyDescent="0.25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</row>
    <row r="724" spans="1:25" x14ac:dyDescent="0.25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</row>
    <row r="725" spans="1:25" x14ac:dyDescent="0.25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</row>
    <row r="726" spans="1:25" x14ac:dyDescent="0.25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</row>
    <row r="727" spans="1:25" x14ac:dyDescent="0.25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</row>
    <row r="728" spans="1:25" x14ac:dyDescent="0.25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</row>
    <row r="729" spans="1:25" x14ac:dyDescent="0.25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</row>
    <row r="730" spans="1:25" x14ac:dyDescent="0.25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</row>
    <row r="731" spans="1:25" x14ac:dyDescent="0.25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</row>
    <row r="732" spans="1:25" x14ac:dyDescent="0.25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</row>
    <row r="733" spans="1:25" x14ac:dyDescent="0.25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</row>
    <row r="734" spans="1:25" x14ac:dyDescent="0.25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</row>
    <row r="735" spans="1:25" x14ac:dyDescent="0.25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</row>
    <row r="736" spans="1:25" x14ac:dyDescent="0.25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</row>
    <row r="737" spans="1:25" x14ac:dyDescent="0.25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</row>
    <row r="738" spans="1:25" x14ac:dyDescent="0.25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</row>
    <row r="739" spans="1:25" x14ac:dyDescent="0.25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</row>
    <row r="740" spans="1:25" x14ac:dyDescent="0.25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</row>
    <row r="741" spans="1:25" x14ac:dyDescent="0.25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</row>
    <row r="742" spans="1:25" x14ac:dyDescent="0.25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</row>
    <row r="743" spans="1:25" x14ac:dyDescent="0.25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</row>
    <row r="744" spans="1:25" x14ac:dyDescent="0.25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</row>
    <row r="745" spans="1:25" x14ac:dyDescent="0.25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</row>
    <row r="746" spans="1:25" x14ac:dyDescent="0.25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</row>
    <row r="747" spans="1:25" x14ac:dyDescent="0.25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</row>
    <row r="748" spans="1:25" x14ac:dyDescent="0.25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</row>
    <row r="749" spans="1:25" x14ac:dyDescent="0.25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</row>
    <row r="750" spans="1:25" x14ac:dyDescent="0.25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</row>
    <row r="751" spans="1:25" x14ac:dyDescent="0.25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</row>
    <row r="752" spans="1:25" x14ac:dyDescent="0.25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</row>
    <row r="753" spans="1:25" x14ac:dyDescent="0.25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</row>
    <row r="754" spans="1:25" x14ac:dyDescent="0.25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</row>
    <row r="755" spans="1:25" x14ac:dyDescent="0.25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</row>
    <row r="756" spans="1:25" x14ac:dyDescent="0.25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</row>
    <row r="757" spans="1:25" x14ac:dyDescent="0.25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</row>
    <row r="758" spans="1:25" x14ac:dyDescent="0.25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</row>
    <row r="759" spans="1:25" x14ac:dyDescent="0.25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</row>
    <row r="760" spans="1:25" x14ac:dyDescent="0.25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</row>
    <row r="761" spans="1:25" x14ac:dyDescent="0.25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</row>
    <row r="762" spans="1:25" x14ac:dyDescent="0.25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</row>
    <row r="763" spans="1:25" x14ac:dyDescent="0.25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</row>
    <row r="764" spans="1:25" x14ac:dyDescent="0.25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</row>
    <row r="765" spans="1:25" x14ac:dyDescent="0.25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</row>
    <row r="766" spans="1:25" x14ac:dyDescent="0.25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</row>
    <row r="767" spans="1:25" x14ac:dyDescent="0.25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</row>
    <row r="768" spans="1:25" x14ac:dyDescent="0.25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</row>
    <row r="769" spans="1:25" x14ac:dyDescent="0.25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</row>
    <row r="770" spans="1:25" x14ac:dyDescent="0.25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</row>
    <row r="771" spans="1:25" x14ac:dyDescent="0.25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</row>
    <row r="772" spans="1:25" x14ac:dyDescent="0.25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</row>
    <row r="773" spans="1:25" x14ac:dyDescent="0.25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</row>
    <row r="774" spans="1:25" x14ac:dyDescent="0.25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</row>
    <row r="775" spans="1:25" x14ac:dyDescent="0.25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</row>
    <row r="776" spans="1:25" x14ac:dyDescent="0.25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</row>
    <row r="777" spans="1:25" x14ac:dyDescent="0.25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</row>
    <row r="778" spans="1:25" x14ac:dyDescent="0.25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</row>
    <row r="779" spans="1:25" x14ac:dyDescent="0.25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</row>
    <row r="780" spans="1:25" x14ac:dyDescent="0.25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</row>
    <row r="781" spans="1:25" x14ac:dyDescent="0.25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</row>
    <row r="782" spans="1:25" x14ac:dyDescent="0.25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</row>
    <row r="783" spans="1:25" x14ac:dyDescent="0.25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</row>
    <row r="784" spans="1:25" x14ac:dyDescent="0.25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</row>
    <row r="785" spans="1:25" x14ac:dyDescent="0.25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</row>
    <row r="786" spans="1:25" x14ac:dyDescent="0.25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</row>
    <row r="787" spans="1:25" x14ac:dyDescent="0.25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</row>
    <row r="788" spans="1:25" x14ac:dyDescent="0.25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</row>
    <row r="789" spans="1:25" x14ac:dyDescent="0.25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</row>
    <row r="790" spans="1:25" x14ac:dyDescent="0.25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</row>
    <row r="791" spans="1:25" x14ac:dyDescent="0.25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</row>
    <row r="792" spans="1:25" x14ac:dyDescent="0.25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</row>
    <row r="793" spans="1:25" x14ac:dyDescent="0.25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</row>
    <row r="794" spans="1:25" x14ac:dyDescent="0.25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</row>
    <row r="795" spans="1:25" x14ac:dyDescent="0.25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</row>
    <row r="796" spans="1:25" x14ac:dyDescent="0.25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</row>
    <row r="797" spans="1:25" x14ac:dyDescent="0.25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</row>
    <row r="798" spans="1:25" x14ac:dyDescent="0.25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</row>
    <row r="799" spans="1:25" x14ac:dyDescent="0.25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</row>
    <row r="800" spans="1:25" x14ac:dyDescent="0.25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</row>
    <row r="801" spans="1:25" x14ac:dyDescent="0.25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</row>
    <row r="802" spans="1:25" x14ac:dyDescent="0.25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</row>
    <row r="803" spans="1:25" x14ac:dyDescent="0.25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</row>
    <row r="804" spans="1:25" x14ac:dyDescent="0.25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</row>
    <row r="805" spans="1:25" x14ac:dyDescent="0.25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</row>
    <row r="806" spans="1:25" x14ac:dyDescent="0.25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</row>
    <row r="807" spans="1:25" x14ac:dyDescent="0.25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</row>
    <row r="808" spans="1:25" x14ac:dyDescent="0.25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</row>
    <row r="809" spans="1:25" x14ac:dyDescent="0.25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</row>
    <row r="810" spans="1:25" x14ac:dyDescent="0.25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</row>
    <row r="811" spans="1:25" x14ac:dyDescent="0.25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</row>
    <row r="812" spans="1:25" x14ac:dyDescent="0.25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</row>
    <row r="813" spans="1:25" x14ac:dyDescent="0.25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</row>
    <row r="814" spans="1:25" x14ac:dyDescent="0.25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</row>
    <row r="815" spans="1:25" x14ac:dyDescent="0.25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</row>
    <row r="816" spans="1:25" x14ac:dyDescent="0.25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</row>
    <row r="817" spans="1:25" x14ac:dyDescent="0.25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</row>
    <row r="818" spans="1:25" x14ac:dyDescent="0.25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</row>
    <row r="819" spans="1:25" x14ac:dyDescent="0.25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</row>
    <row r="820" spans="1:25" x14ac:dyDescent="0.25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</row>
    <row r="821" spans="1:25" x14ac:dyDescent="0.25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</row>
    <row r="822" spans="1:25" x14ac:dyDescent="0.25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</row>
    <row r="823" spans="1:25" x14ac:dyDescent="0.25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</row>
    <row r="824" spans="1:25" x14ac:dyDescent="0.25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</row>
    <row r="825" spans="1:25" x14ac:dyDescent="0.25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</row>
    <row r="826" spans="1:25" x14ac:dyDescent="0.25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</row>
    <row r="827" spans="1:25" x14ac:dyDescent="0.25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</row>
    <row r="828" spans="1:25" x14ac:dyDescent="0.25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</row>
    <row r="829" spans="1:25" x14ac:dyDescent="0.25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</row>
    <row r="830" spans="1:25" x14ac:dyDescent="0.25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</row>
    <row r="831" spans="1:25" x14ac:dyDescent="0.25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</row>
    <row r="832" spans="1:25" x14ac:dyDescent="0.25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</row>
    <row r="833" spans="1:25" x14ac:dyDescent="0.25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</row>
    <row r="834" spans="1:25" x14ac:dyDescent="0.25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</row>
    <row r="835" spans="1:25" x14ac:dyDescent="0.25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</row>
    <row r="836" spans="1:25" x14ac:dyDescent="0.25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</row>
    <row r="837" spans="1:25" x14ac:dyDescent="0.25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</row>
    <row r="838" spans="1:25" x14ac:dyDescent="0.25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</row>
    <row r="839" spans="1:25" x14ac:dyDescent="0.25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</row>
    <row r="840" spans="1:25" x14ac:dyDescent="0.25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</row>
    <row r="841" spans="1:25" x14ac:dyDescent="0.25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</row>
    <row r="842" spans="1:25" x14ac:dyDescent="0.25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</row>
    <row r="843" spans="1:25" x14ac:dyDescent="0.25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</row>
    <row r="844" spans="1:25" x14ac:dyDescent="0.25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</row>
    <row r="845" spans="1:25" x14ac:dyDescent="0.25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</row>
    <row r="846" spans="1:25" x14ac:dyDescent="0.25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</row>
    <row r="847" spans="1:25" x14ac:dyDescent="0.25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</row>
    <row r="848" spans="1:25" x14ac:dyDescent="0.25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</row>
    <row r="849" spans="1:25" x14ac:dyDescent="0.25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</row>
    <row r="850" spans="1:25" x14ac:dyDescent="0.25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</row>
    <row r="851" spans="1:25" x14ac:dyDescent="0.25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</row>
    <row r="852" spans="1:25" x14ac:dyDescent="0.25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</row>
    <row r="853" spans="1:25" x14ac:dyDescent="0.25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</row>
    <row r="854" spans="1:25" x14ac:dyDescent="0.25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</row>
    <row r="855" spans="1:25" x14ac:dyDescent="0.25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</row>
    <row r="856" spans="1:25" x14ac:dyDescent="0.25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</row>
    <row r="857" spans="1:25" x14ac:dyDescent="0.25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</row>
    <row r="858" spans="1:25" x14ac:dyDescent="0.25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</row>
    <row r="859" spans="1:25" x14ac:dyDescent="0.25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</row>
    <row r="860" spans="1:25" x14ac:dyDescent="0.25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</row>
    <row r="861" spans="1:25" x14ac:dyDescent="0.25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</row>
    <row r="862" spans="1:25" x14ac:dyDescent="0.25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</row>
    <row r="863" spans="1:25" x14ac:dyDescent="0.25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</row>
    <row r="864" spans="1:25" x14ac:dyDescent="0.25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</row>
    <row r="865" spans="1:25" x14ac:dyDescent="0.25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</row>
    <row r="866" spans="1:25" x14ac:dyDescent="0.25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</row>
    <row r="867" spans="1:25" x14ac:dyDescent="0.25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</row>
    <row r="868" spans="1:25" x14ac:dyDescent="0.25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</row>
    <row r="869" spans="1:25" x14ac:dyDescent="0.25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</row>
    <row r="870" spans="1:25" x14ac:dyDescent="0.25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</row>
    <row r="871" spans="1:25" x14ac:dyDescent="0.25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</row>
    <row r="872" spans="1:25" x14ac:dyDescent="0.25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</row>
    <row r="873" spans="1:25" x14ac:dyDescent="0.25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</row>
    <row r="874" spans="1:25" x14ac:dyDescent="0.25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</row>
    <row r="875" spans="1:25" x14ac:dyDescent="0.25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</row>
    <row r="876" spans="1:25" x14ac:dyDescent="0.25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</row>
    <row r="877" spans="1:25" x14ac:dyDescent="0.25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</row>
    <row r="878" spans="1:25" x14ac:dyDescent="0.25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</row>
    <row r="879" spans="1:25" x14ac:dyDescent="0.25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</row>
    <row r="880" spans="1:25" x14ac:dyDescent="0.25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</row>
    <row r="881" spans="1:25" x14ac:dyDescent="0.25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</row>
    <row r="882" spans="1:25" x14ac:dyDescent="0.25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</row>
    <row r="883" spans="1:25" x14ac:dyDescent="0.25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</row>
    <row r="884" spans="1:25" x14ac:dyDescent="0.25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</row>
    <row r="885" spans="1:25" x14ac:dyDescent="0.25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</row>
    <row r="886" spans="1:25" x14ac:dyDescent="0.25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</row>
    <row r="887" spans="1:25" x14ac:dyDescent="0.25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</row>
    <row r="888" spans="1:25" x14ac:dyDescent="0.25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</row>
    <row r="889" spans="1:25" x14ac:dyDescent="0.25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</row>
    <row r="890" spans="1:25" x14ac:dyDescent="0.25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</row>
    <row r="891" spans="1:25" x14ac:dyDescent="0.25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</row>
    <row r="892" spans="1:25" x14ac:dyDescent="0.25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</row>
    <row r="893" spans="1:25" x14ac:dyDescent="0.25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</row>
    <row r="894" spans="1:25" x14ac:dyDescent="0.25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</row>
    <row r="895" spans="1:25" x14ac:dyDescent="0.25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</row>
    <row r="896" spans="1:25" x14ac:dyDescent="0.25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</row>
    <row r="897" spans="1:25" x14ac:dyDescent="0.25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</row>
    <row r="898" spans="1:25" x14ac:dyDescent="0.25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</row>
    <row r="899" spans="1:25" x14ac:dyDescent="0.25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</row>
    <row r="900" spans="1:25" x14ac:dyDescent="0.25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</row>
    <row r="901" spans="1:25" x14ac:dyDescent="0.25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</row>
    <row r="902" spans="1:25" x14ac:dyDescent="0.25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</row>
    <row r="903" spans="1:25" x14ac:dyDescent="0.25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</row>
    <row r="904" spans="1:25" x14ac:dyDescent="0.25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</row>
    <row r="905" spans="1:25" x14ac:dyDescent="0.25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</row>
    <row r="906" spans="1:25" x14ac:dyDescent="0.25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</row>
    <row r="907" spans="1:25" x14ac:dyDescent="0.25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</row>
    <row r="908" spans="1:25" x14ac:dyDescent="0.25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</row>
    <row r="909" spans="1:25" x14ac:dyDescent="0.25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</row>
    <row r="910" spans="1:25" x14ac:dyDescent="0.25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</row>
    <row r="911" spans="1:25" x14ac:dyDescent="0.25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</row>
    <row r="912" spans="1:25" x14ac:dyDescent="0.25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</row>
    <row r="913" spans="1:25" x14ac:dyDescent="0.25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</row>
    <row r="914" spans="1:25" x14ac:dyDescent="0.25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</row>
    <row r="915" spans="1:25" x14ac:dyDescent="0.25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</row>
    <row r="916" spans="1:25" x14ac:dyDescent="0.25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</row>
    <row r="917" spans="1:25" x14ac:dyDescent="0.25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</row>
    <row r="918" spans="1:25" x14ac:dyDescent="0.25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</row>
    <row r="919" spans="1:25" x14ac:dyDescent="0.25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</row>
    <row r="920" spans="1:25" x14ac:dyDescent="0.25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</row>
    <row r="921" spans="1:25" x14ac:dyDescent="0.25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</row>
    <row r="922" spans="1:25" x14ac:dyDescent="0.25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</row>
    <row r="923" spans="1:25" x14ac:dyDescent="0.25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</row>
    <row r="924" spans="1:25" x14ac:dyDescent="0.25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</row>
    <row r="925" spans="1:25" x14ac:dyDescent="0.25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</row>
    <row r="926" spans="1:25" x14ac:dyDescent="0.25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</row>
    <row r="927" spans="1:25" x14ac:dyDescent="0.25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</row>
    <row r="928" spans="1:25" x14ac:dyDescent="0.25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</row>
    <row r="929" spans="1:25" x14ac:dyDescent="0.25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</row>
    <row r="930" spans="1:25" x14ac:dyDescent="0.25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</row>
    <row r="931" spans="1:25" x14ac:dyDescent="0.25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</row>
    <row r="932" spans="1:25" x14ac:dyDescent="0.25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</row>
    <row r="933" spans="1:25" x14ac:dyDescent="0.25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</row>
    <row r="934" spans="1:25" x14ac:dyDescent="0.25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</row>
    <row r="935" spans="1:25" x14ac:dyDescent="0.25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</row>
    <row r="936" spans="1:25" x14ac:dyDescent="0.25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</row>
    <row r="937" spans="1:25" x14ac:dyDescent="0.25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</row>
    <row r="938" spans="1:25" x14ac:dyDescent="0.25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</row>
    <row r="939" spans="1:25" x14ac:dyDescent="0.25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</row>
    <row r="940" spans="1:25" x14ac:dyDescent="0.25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</row>
    <row r="941" spans="1:25" x14ac:dyDescent="0.25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</row>
    <row r="942" spans="1:25" x14ac:dyDescent="0.25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</row>
    <row r="943" spans="1:25" x14ac:dyDescent="0.25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</row>
    <row r="944" spans="1:25" x14ac:dyDescent="0.25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</row>
    <row r="945" spans="1:25" x14ac:dyDescent="0.25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</row>
    <row r="946" spans="1:25" x14ac:dyDescent="0.25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</row>
    <row r="947" spans="1:25" x14ac:dyDescent="0.25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</row>
    <row r="948" spans="1:25" x14ac:dyDescent="0.25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</row>
    <row r="949" spans="1:25" x14ac:dyDescent="0.25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</row>
    <row r="950" spans="1:25" x14ac:dyDescent="0.25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</row>
    <row r="951" spans="1:25" x14ac:dyDescent="0.25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</row>
    <row r="952" spans="1:25" x14ac:dyDescent="0.25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</row>
    <row r="953" spans="1:25" x14ac:dyDescent="0.25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</row>
    <row r="954" spans="1:25" x14ac:dyDescent="0.25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</row>
    <row r="955" spans="1:25" x14ac:dyDescent="0.25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</row>
    <row r="956" spans="1:25" x14ac:dyDescent="0.25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</row>
    <row r="957" spans="1:25" x14ac:dyDescent="0.25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</row>
    <row r="958" spans="1:25" x14ac:dyDescent="0.25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</row>
    <row r="959" spans="1:25" x14ac:dyDescent="0.25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</row>
    <row r="960" spans="1:25" x14ac:dyDescent="0.25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</row>
    <row r="961" spans="1:25" x14ac:dyDescent="0.25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</row>
    <row r="962" spans="1:25" x14ac:dyDescent="0.25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</row>
    <row r="963" spans="1:25" x14ac:dyDescent="0.25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</row>
    <row r="964" spans="1:25" x14ac:dyDescent="0.25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</row>
    <row r="965" spans="1:25" x14ac:dyDescent="0.25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</row>
    <row r="966" spans="1:25" x14ac:dyDescent="0.25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</row>
    <row r="967" spans="1:25" x14ac:dyDescent="0.25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</row>
    <row r="968" spans="1:25" x14ac:dyDescent="0.25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</row>
    <row r="969" spans="1:25" x14ac:dyDescent="0.25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</row>
    <row r="970" spans="1:25" x14ac:dyDescent="0.25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</row>
    <row r="971" spans="1:25" x14ac:dyDescent="0.25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</row>
    <row r="972" spans="1:25" x14ac:dyDescent="0.25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</row>
    <row r="973" spans="1:25" x14ac:dyDescent="0.25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</row>
    <row r="974" spans="1:25" x14ac:dyDescent="0.25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</row>
    <row r="975" spans="1:25" x14ac:dyDescent="0.25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</row>
    <row r="976" spans="1:25" x14ac:dyDescent="0.25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</row>
    <row r="977" spans="1:25" x14ac:dyDescent="0.25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</row>
    <row r="978" spans="1:25" x14ac:dyDescent="0.25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</row>
    <row r="979" spans="1:25" x14ac:dyDescent="0.25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</row>
    <row r="980" spans="1:25" x14ac:dyDescent="0.25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</row>
    <row r="981" spans="1:25" x14ac:dyDescent="0.25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</row>
    <row r="982" spans="1:25" x14ac:dyDescent="0.25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</row>
    <row r="983" spans="1:25" x14ac:dyDescent="0.25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</row>
    <row r="984" spans="1:25" x14ac:dyDescent="0.25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</row>
    <row r="985" spans="1:25" x14ac:dyDescent="0.25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</row>
    <row r="986" spans="1:25" x14ac:dyDescent="0.25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</row>
    <row r="987" spans="1:25" x14ac:dyDescent="0.25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</row>
    <row r="988" spans="1:25" x14ac:dyDescent="0.25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</row>
    <row r="989" spans="1:25" x14ac:dyDescent="0.25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</row>
    <row r="990" spans="1:25" x14ac:dyDescent="0.25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</row>
    <row r="991" spans="1:25" x14ac:dyDescent="0.25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</row>
    <row r="992" spans="1:25" x14ac:dyDescent="0.25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</row>
    <row r="993" spans="1:25" x14ac:dyDescent="0.25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</row>
    <row r="994" spans="1:25" x14ac:dyDescent="0.25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</row>
    <row r="995" spans="1:25" x14ac:dyDescent="0.25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</row>
    <row r="996" spans="1:25" x14ac:dyDescent="0.25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</row>
    <row r="997" spans="1:25" x14ac:dyDescent="0.25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</row>
    <row r="998" spans="1:25" x14ac:dyDescent="0.25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</row>
    <row r="999" spans="1:25" x14ac:dyDescent="0.25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EB03-AEBA-4EA5-9896-123B2044145B}">
  <dimension ref="A1:K5"/>
  <sheetViews>
    <sheetView workbookViewId="0">
      <selection activeCell="A11" sqref="A11"/>
    </sheetView>
  </sheetViews>
  <sheetFormatPr defaultColWidth="12.7109375" defaultRowHeight="15.75" customHeight="1" x14ac:dyDescent="0.25"/>
  <cols>
    <col min="1" max="1" width="49" customWidth="1"/>
  </cols>
  <sheetData>
    <row r="1" spans="1:11" ht="15" x14ac:dyDescent="0.25">
      <c r="A1" s="28" t="s">
        <v>34</v>
      </c>
      <c r="B1" s="28" t="s">
        <v>35</v>
      </c>
      <c r="C1" t="s">
        <v>65</v>
      </c>
      <c r="E1" s="28" t="s">
        <v>36</v>
      </c>
      <c r="F1" s="28" t="s">
        <v>37</v>
      </c>
      <c r="H1" s="28" t="s">
        <v>38</v>
      </c>
      <c r="J1" s="28" t="s">
        <v>5</v>
      </c>
      <c r="K1" s="29">
        <v>46266</v>
      </c>
    </row>
    <row r="2" spans="1:11" ht="15" x14ac:dyDescent="0.25">
      <c r="A2" s="28" t="s">
        <v>39</v>
      </c>
      <c r="B2" s="28">
        <v>25</v>
      </c>
      <c r="C2">
        <v>13</v>
      </c>
      <c r="E2" s="28" t="s">
        <v>40</v>
      </c>
      <c r="F2" s="28">
        <v>0</v>
      </c>
      <c r="H2" s="28" t="s">
        <v>41</v>
      </c>
      <c r="J2" s="28" t="s">
        <v>6</v>
      </c>
      <c r="K2" s="29">
        <v>46630</v>
      </c>
    </row>
    <row r="3" spans="1:11" ht="15" x14ac:dyDescent="0.25">
      <c r="A3" s="28" t="s">
        <v>42</v>
      </c>
      <c r="B3" s="28">
        <v>26</v>
      </c>
      <c r="C3">
        <v>13</v>
      </c>
      <c r="E3" s="28" t="s">
        <v>43</v>
      </c>
      <c r="F3" s="28">
        <v>1</v>
      </c>
      <c r="H3" s="28" t="s">
        <v>32</v>
      </c>
    </row>
    <row r="4" spans="1:11" ht="15" x14ac:dyDescent="0.25">
      <c r="A4" s="28" t="s">
        <v>28</v>
      </c>
      <c r="B4" s="28">
        <v>27</v>
      </c>
      <c r="C4">
        <v>13</v>
      </c>
      <c r="E4" s="28" t="s">
        <v>44</v>
      </c>
      <c r="F4" s="28">
        <v>2</v>
      </c>
    </row>
    <row r="5" spans="1:11" ht="15" x14ac:dyDescent="0.25">
      <c r="A5" s="28" t="s">
        <v>1</v>
      </c>
      <c r="B5" s="28">
        <v>28</v>
      </c>
      <c r="C5">
        <v>13</v>
      </c>
      <c r="E5" s="28" t="s">
        <v>45</v>
      </c>
      <c r="F5" s="28">
        <v>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672C-A527-4E6E-8799-1D3EB1065B4E}">
  <dimension ref="A1:U369"/>
  <sheetViews>
    <sheetView workbookViewId="0">
      <selection activeCell="D21" sqref="D21"/>
    </sheetView>
  </sheetViews>
  <sheetFormatPr defaultColWidth="12.7109375" defaultRowHeight="15.75" customHeight="1" x14ac:dyDescent="0.25"/>
  <cols>
    <col min="10" max="10" width="10.85546875" customWidth="1"/>
    <col min="11" max="16" width="12.5703125" customWidth="1"/>
    <col min="17" max="17" width="40.7109375" style="42" customWidth="1"/>
  </cols>
  <sheetData>
    <row r="1" spans="1:21" ht="15" x14ac:dyDescent="0.25">
      <c r="C1" s="28" t="s">
        <v>46</v>
      </c>
      <c r="D1" s="28"/>
      <c r="E1" s="28" t="s">
        <v>47</v>
      </c>
      <c r="H1" t="s">
        <v>48</v>
      </c>
      <c r="I1" t="s">
        <v>51</v>
      </c>
      <c r="J1" t="s">
        <v>58</v>
      </c>
      <c r="K1" t="s">
        <v>46</v>
      </c>
      <c r="L1" t="s">
        <v>56</v>
      </c>
      <c r="M1" t="s">
        <v>57</v>
      </c>
      <c r="N1" t="s">
        <v>59</v>
      </c>
      <c r="O1" t="s">
        <v>47</v>
      </c>
      <c r="U1" t="s">
        <v>53</v>
      </c>
    </row>
    <row r="2" spans="1:21" ht="45" x14ac:dyDescent="0.25">
      <c r="A2" s="30">
        <v>46381</v>
      </c>
      <c r="B2" s="39" t="s">
        <v>13</v>
      </c>
      <c r="C2" s="28">
        <f>VLOOKUP(B2,'Form (hours)'!$A$13:$B$17,2,FALSE)</f>
        <v>0</v>
      </c>
      <c r="D2" s="28">
        <f>IF(OR(A2&lt;'Calculation (hours)'!$B$1,A2&gt;'Calculation (hours)'!$B$2),0,C2)</f>
        <v>0</v>
      </c>
      <c r="E2" s="28">
        <f>SUM(D2:D17)</f>
        <v>0</v>
      </c>
      <c r="H2" s="40">
        <v>46266</v>
      </c>
      <c r="I2" s="41">
        <f>H2</f>
        <v>46266</v>
      </c>
      <c r="J2">
        <f t="shared" ref="J2:J8" si="0">IF($R$2="Week one",R6,R13)</f>
        <v>1</v>
      </c>
      <c r="K2">
        <f>IFERROR(VLOOKUP(J2,'Form (2 week pattern)'!$B$15:$C$28,2,FALSE),0)</f>
        <v>0</v>
      </c>
      <c r="L2">
        <f>COUNTIF(A:A,H2)</f>
        <v>0</v>
      </c>
      <c r="M2">
        <f>K2*L2</f>
        <v>0</v>
      </c>
      <c r="N2" s="28">
        <f>IF(OR(H2&lt;'Calculation (hours 2 week patte'!$B$1,H2&gt;'Calculation (hours 2 week patte'!$B$2),0,M2)</f>
        <v>0</v>
      </c>
      <c r="O2">
        <f>SUM(N2:N367)</f>
        <v>0</v>
      </c>
      <c r="Q2" s="42" t="s">
        <v>52</v>
      </c>
      <c r="R2" t="str">
        <f>'Form (2 week pattern)'!C12</f>
        <v>Week one</v>
      </c>
      <c r="U2" t="s">
        <v>54</v>
      </c>
    </row>
    <row r="3" spans="1:21" ht="15" x14ac:dyDescent="0.25">
      <c r="A3" s="30">
        <v>46384</v>
      </c>
      <c r="B3" s="39" t="s">
        <v>9</v>
      </c>
      <c r="C3" s="28">
        <f>VLOOKUP(B3,'Form (hours)'!$A$13:$B$17,2,FALSE)</f>
        <v>0</v>
      </c>
      <c r="D3" s="28">
        <f>IF(OR(A3&lt;'Calculation (hours)'!$B$1,A3&gt;'Calculation (hours)'!$B$2),0,C3)</f>
        <v>0</v>
      </c>
      <c r="H3" s="40">
        <f>H2+1</f>
        <v>46267</v>
      </c>
      <c r="I3" s="41">
        <f t="shared" ref="I3:I66" si="1">H3</f>
        <v>46267</v>
      </c>
      <c r="J3">
        <f t="shared" si="0"/>
        <v>2</v>
      </c>
      <c r="K3">
        <f>IFERROR(VLOOKUP(J3,'Form (2 week pattern)'!$B$15:$C$28,2,FALSE),0)</f>
        <v>0</v>
      </c>
      <c r="L3">
        <f t="shared" ref="L3:L66" si="2">COUNTIF(A:A,H3)</f>
        <v>0</v>
      </c>
      <c r="M3">
        <f t="shared" ref="M3:M66" si="3">K3*L3</f>
        <v>0</v>
      </c>
      <c r="N3" s="28">
        <f>IF(OR(H3&lt;'Calculation (hours 2 week patte'!$B$1,H3&gt;'Calculation (hours 2 week patte'!$B$2),0,M3)</f>
        <v>0</v>
      </c>
    </row>
    <row r="4" spans="1:21" ht="15" x14ac:dyDescent="0.25">
      <c r="A4" s="30">
        <v>46385</v>
      </c>
      <c r="B4" s="39" t="s">
        <v>10</v>
      </c>
      <c r="C4" s="28">
        <f>VLOOKUP(B4,'Form (hours)'!$A$13:$B$17,2,FALSE)</f>
        <v>0</v>
      </c>
      <c r="D4" s="28">
        <f>IF(OR(A4&lt;'Calculation (hours)'!$B$1,A4&gt;'Calculation (hours)'!$B$2),0,C4)</f>
        <v>0</v>
      </c>
      <c r="H4" s="40">
        <f t="shared" ref="H4:H67" si="4">H3+1</f>
        <v>46268</v>
      </c>
      <c r="I4" s="41">
        <f t="shared" si="1"/>
        <v>46268</v>
      </c>
      <c r="J4">
        <f t="shared" si="0"/>
        <v>3</v>
      </c>
      <c r="K4">
        <f>IFERROR(VLOOKUP(J4,'Form (2 week pattern)'!$B$15:$C$28,2,FALSE),0)</f>
        <v>0</v>
      </c>
      <c r="L4">
        <f t="shared" si="2"/>
        <v>0</v>
      </c>
      <c r="M4">
        <f t="shared" si="3"/>
        <v>0</v>
      </c>
      <c r="N4" s="28">
        <f>IF(OR(H4&lt;'Calculation (hours 2 week patte'!$B$1,H4&gt;'Calculation (hours 2 week patte'!$B$2),0,M4)</f>
        <v>0</v>
      </c>
    </row>
    <row r="5" spans="1:21" x14ac:dyDescent="0.25">
      <c r="A5" s="30">
        <v>46386</v>
      </c>
      <c r="B5" s="39" t="s">
        <v>11</v>
      </c>
      <c r="C5" s="28">
        <f>VLOOKUP(B5,'Form (hours)'!$A$13:$B$17,2,FALSE)</f>
        <v>0</v>
      </c>
      <c r="D5" s="28">
        <f>IF(OR(A5&lt;'Calculation (hours)'!$B$1,A5&gt;'Calculation (hours)'!$B$2),0,C5)</f>
        <v>0</v>
      </c>
      <c r="H5" s="40">
        <f t="shared" si="4"/>
        <v>46269</v>
      </c>
      <c r="I5" s="41">
        <f t="shared" si="1"/>
        <v>46269</v>
      </c>
      <c r="J5">
        <f t="shared" si="0"/>
        <v>4</v>
      </c>
      <c r="K5">
        <f>IFERROR(VLOOKUP(J5,'Form (2 week pattern)'!$B$15:$C$28,2,FALSE),0)</f>
        <v>0</v>
      </c>
      <c r="L5">
        <f t="shared" si="2"/>
        <v>0</v>
      </c>
      <c r="M5">
        <f t="shared" si="3"/>
        <v>0</v>
      </c>
      <c r="N5" s="28">
        <f>IF(OR(H5&lt;'Calculation (hours 2 week patte'!$B$1,H5&gt;'Calculation (hours 2 week patte'!$B$2),0,M5)</f>
        <v>0</v>
      </c>
      <c r="Q5" s="3" t="s">
        <v>49</v>
      </c>
    </row>
    <row r="6" spans="1:21" x14ac:dyDescent="0.25">
      <c r="A6" s="30">
        <v>46387</v>
      </c>
      <c r="B6" s="39" t="s">
        <v>12</v>
      </c>
      <c r="C6" s="28">
        <f>VLOOKUP(B6,'Form (hours)'!$A$13:$B$17,2,FALSE)</f>
        <v>0</v>
      </c>
      <c r="D6" s="28">
        <f>IF(OR(A6&lt;'Calculation (hours)'!$B$1,A6&gt;'Calculation (hours)'!$B$2),0,C6)</f>
        <v>0</v>
      </c>
      <c r="H6" s="40">
        <f t="shared" si="4"/>
        <v>46270</v>
      </c>
      <c r="I6" s="41">
        <f t="shared" si="1"/>
        <v>46270</v>
      </c>
      <c r="J6">
        <f t="shared" si="0"/>
        <v>5</v>
      </c>
      <c r="K6">
        <f>IFERROR(VLOOKUP(J6,'Form (2 week pattern)'!$B$15:$C$28,2,FALSE),0)</f>
        <v>0</v>
      </c>
      <c r="L6">
        <f t="shared" si="2"/>
        <v>0</v>
      </c>
      <c r="M6">
        <f t="shared" si="3"/>
        <v>0</v>
      </c>
      <c r="N6" s="28">
        <f>IF(OR(H6&lt;'Calculation (hours 2 week patte'!$B$1,H6&gt;'Calculation (hours 2 week patte'!$B$2),0,M6)</f>
        <v>0</v>
      </c>
      <c r="Q6" s="32" t="s">
        <v>9</v>
      </c>
      <c r="R6">
        <v>1</v>
      </c>
    </row>
    <row r="7" spans="1:21" x14ac:dyDescent="0.25">
      <c r="A7" s="30">
        <v>46388</v>
      </c>
      <c r="B7" s="39" t="s">
        <v>13</v>
      </c>
      <c r="C7" s="28">
        <f>VLOOKUP(B7,'Form (hours)'!$A$13:$B$17,2,FALSE)</f>
        <v>0</v>
      </c>
      <c r="D7" s="28">
        <f>IF(OR(A7&lt;'Calculation (hours)'!$B$1,A7&gt;'Calculation (hours)'!$B$2),0,C7)</f>
        <v>0</v>
      </c>
      <c r="H7" s="40">
        <f t="shared" si="4"/>
        <v>46271</v>
      </c>
      <c r="I7" s="41">
        <f t="shared" si="1"/>
        <v>46271</v>
      </c>
      <c r="J7">
        <f t="shared" si="0"/>
        <v>6</v>
      </c>
      <c r="K7">
        <f>IFERROR(VLOOKUP(J7,'Form (2 week pattern)'!$B$15:$C$28,2,FALSE),0)</f>
        <v>0</v>
      </c>
      <c r="L7">
        <f t="shared" si="2"/>
        <v>0</v>
      </c>
      <c r="M7">
        <f t="shared" si="3"/>
        <v>0</v>
      </c>
      <c r="N7" s="28">
        <f>IF(OR(H7&lt;'Calculation (hours 2 week patte'!$B$1,H7&gt;'Calculation (hours 2 week patte'!$B$2),0,M7)</f>
        <v>0</v>
      </c>
      <c r="Q7" s="32" t="s">
        <v>10</v>
      </c>
      <c r="R7">
        <v>2</v>
      </c>
    </row>
    <row r="8" spans="1:21" x14ac:dyDescent="0.25">
      <c r="A8" s="30">
        <v>46472</v>
      </c>
      <c r="B8" s="39" t="s">
        <v>13</v>
      </c>
      <c r="C8" s="28">
        <f>VLOOKUP(B8,'Form (hours)'!$A$13:$B$17,2,FALSE)</f>
        <v>0</v>
      </c>
      <c r="D8" s="28">
        <f>IF(OR(A8&lt;'Calculation (hours)'!$B$1,A8&gt;'Calculation (hours)'!$B$2),0,C8)</f>
        <v>0</v>
      </c>
      <c r="H8" s="40">
        <f t="shared" si="4"/>
        <v>46272</v>
      </c>
      <c r="I8" s="41">
        <f t="shared" si="1"/>
        <v>46272</v>
      </c>
      <c r="J8">
        <f t="shared" si="0"/>
        <v>7</v>
      </c>
      <c r="K8">
        <f>IFERROR(VLOOKUP(J8,'Form (2 week pattern)'!$B$15:$C$28,2,FALSE),0)</f>
        <v>0</v>
      </c>
      <c r="L8">
        <f t="shared" si="2"/>
        <v>0</v>
      </c>
      <c r="M8">
        <f t="shared" si="3"/>
        <v>0</v>
      </c>
      <c r="N8" s="28">
        <f>IF(OR(H8&lt;'Calculation (hours 2 week patte'!$B$1,H8&gt;'Calculation (hours 2 week patte'!$B$2),0,M8)</f>
        <v>0</v>
      </c>
      <c r="Q8" s="32" t="s">
        <v>11</v>
      </c>
      <c r="R8">
        <v>3</v>
      </c>
    </row>
    <row r="9" spans="1:21" x14ac:dyDescent="0.25">
      <c r="A9" s="30">
        <v>46475</v>
      </c>
      <c r="B9" s="39" t="s">
        <v>9</v>
      </c>
      <c r="C9" s="28">
        <f>VLOOKUP(B9,'Form (hours)'!$A$13:$B$17,2,FALSE)</f>
        <v>0</v>
      </c>
      <c r="D9" s="28">
        <f>IF(OR(A9&lt;'Calculation (hours)'!$B$1,A9&gt;'Calculation (hours)'!$B$2),0,C9)</f>
        <v>0</v>
      </c>
      <c r="H9" s="40">
        <f t="shared" si="4"/>
        <v>46273</v>
      </c>
      <c r="I9" s="41">
        <f t="shared" si="1"/>
        <v>46273</v>
      </c>
      <c r="J9">
        <f t="shared" ref="J9:J15" si="5">IF($R$2="Week one",R13,R6)</f>
        <v>8</v>
      </c>
      <c r="K9">
        <f>IFERROR(VLOOKUP(J9,'Form (2 week pattern)'!$B$15:$C$28,2,FALSE),0)</f>
        <v>0</v>
      </c>
      <c r="L9">
        <f t="shared" si="2"/>
        <v>0</v>
      </c>
      <c r="M9">
        <f t="shared" si="3"/>
        <v>0</v>
      </c>
      <c r="N9" s="28">
        <f>IF(OR(H9&lt;'Calculation (hours 2 week patte'!$B$1,H9&gt;'Calculation (hours 2 week patte'!$B$2),0,M9)</f>
        <v>0</v>
      </c>
      <c r="Q9" s="32" t="s">
        <v>12</v>
      </c>
      <c r="R9">
        <v>4</v>
      </c>
    </row>
    <row r="10" spans="1:21" x14ac:dyDescent="0.25">
      <c r="A10" s="30">
        <v>46476</v>
      </c>
      <c r="B10" s="39" t="s">
        <v>10</v>
      </c>
      <c r="C10" s="28">
        <f>VLOOKUP(B10,'Form (hours)'!$A$13:$B$17,2,FALSE)</f>
        <v>0</v>
      </c>
      <c r="D10" s="28">
        <f>IF(OR(A10&lt;'Calculation (hours)'!$B$1,A10&gt;'Calculation (hours)'!$B$2),0,C10)</f>
        <v>0</v>
      </c>
      <c r="H10" s="40">
        <f t="shared" si="4"/>
        <v>46274</v>
      </c>
      <c r="I10" s="41">
        <f t="shared" si="1"/>
        <v>46274</v>
      </c>
      <c r="J10">
        <f t="shared" si="5"/>
        <v>9</v>
      </c>
      <c r="K10">
        <f>IFERROR(VLOOKUP(J10,'Form (2 week pattern)'!$B$15:$C$28,2,FALSE),0)</f>
        <v>0</v>
      </c>
      <c r="L10">
        <f t="shared" si="2"/>
        <v>0</v>
      </c>
      <c r="M10">
        <f t="shared" si="3"/>
        <v>0</v>
      </c>
      <c r="N10" s="28">
        <f>IF(OR(H10&lt;'Calculation (hours 2 week patte'!$B$1,H10&gt;'Calculation (hours 2 week patte'!$B$2),0,M10)</f>
        <v>0</v>
      </c>
      <c r="Q10" s="32" t="s">
        <v>13</v>
      </c>
      <c r="R10">
        <v>5</v>
      </c>
    </row>
    <row r="11" spans="1:21" ht="15" x14ac:dyDescent="0.25">
      <c r="A11" s="30">
        <v>46510</v>
      </c>
      <c r="B11" s="39" t="s">
        <v>9</v>
      </c>
      <c r="C11" s="28">
        <f>VLOOKUP(B11,'Form (hours)'!$A$13:$B$17,2,FALSE)</f>
        <v>0</v>
      </c>
      <c r="D11" s="28">
        <f>IF(OR(A11&lt;'Calculation (hours)'!$B$1,A11&gt;'Calculation (hours)'!$B$2),0,C11)</f>
        <v>0</v>
      </c>
      <c r="H11" s="40">
        <f t="shared" si="4"/>
        <v>46275</v>
      </c>
      <c r="I11" s="41">
        <f t="shared" si="1"/>
        <v>46275</v>
      </c>
      <c r="J11">
        <f t="shared" si="5"/>
        <v>10</v>
      </c>
      <c r="K11">
        <f>IFERROR(VLOOKUP(J11,'Form (2 week pattern)'!$B$15:$C$28,2,FALSE),0)</f>
        <v>0</v>
      </c>
      <c r="L11">
        <f t="shared" si="2"/>
        <v>0</v>
      </c>
      <c r="M11">
        <f t="shared" si="3"/>
        <v>0</v>
      </c>
      <c r="N11" s="28">
        <f>IF(OR(H11&lt;'Calculation (hours 2 week patte'!$B$1,H11&gt;'Calculation (hours 2 week patte'!$B$2),0,M11)</f>
        <v>0</v>
      </c>
      <c r="R11">
        <v>6</v>
      </c>
    </row>
    <row r="12" spans="1:21" x14ac:dyDescent="0.25">
      <c r="A12" s="30">
        <v>46538</v>
      </c>
      <c r="B12" s="39" t="s">
        <v>9</v>
      </c>
      <c r="C12" s="28">
        <f>VLOOKUP(B12,'Form (hours)'!$A$13:$B$17,2,FALSE)</f>
        <v>0</v>
      </c>
      <c r="D12" s="28">
        <f>IF(OR(A12&lt;'Calculation (hours)'!$B$1,A12&gt;'Calculation (hours)'!$B$2),0,C12)</f>
        <v>0</v>
      </c>
      <c r="H12" s="40">
        <f t="shared" si="4"/>
        <v>46276</v>
      </c>
      <c r="I12" s="41">
        <f t="shared" si="1"/>
        <v>46276</v>
      </c>
      <c r="J12">
        <f t="shared" si="5"/>
        <v>11</v>
      </c>
      <c r="K12">
        <f>IFERROR(VLOOKUP(J12,'Form (2 week pattern)'!$B$15:$C$28,2,FALSE),0)</f>
        <v>0</v>
      </c>
      <c r="L12">
        <f t="shared" si="2"/>
        <v>0</v>
      </c>
      <c r="M12">
        <f t="shared" si="3"/>
        <v>0</v>
      </c>
      <c r="N12" s="28">
        <f>IF(OR(H12&lt;'Calculation (hours 2 week patte'!$B$1,H12&gt;'Calculation (hours 2 week patte'!$B$2),0,M12)</f>
        <v>0</v>
      </c>
      <c r="Q12" s="3" t="s">
        <v>50</v>
      </c>
      <c r="R12">
        <v>7</v>
      </c>
    </row>
    <row r="13" spans="1:21" x14ac:dyDescent="0.25">
      <c r="A13" s="30">
        <v>46629</v>
      </c>
      <c r="B13" s="39" t="s">
        <v>9</v>
      </c>
      <c r="C13" s="28">
        <f>VLOOKUP(B13,'Form (hours)'!$A$13:$B$17,2,FALSE)</f>
        <v>0</v>
      </c>
      <c r="D13" s="28">
        <f>IF(OR(A13&lt;'Calculation (hours)'!$B$1,A13&gt;'Calculation (hours)'!$B$2),0,C13)</f>
        <v>0</v>
      </c>
      <c r="H13" s="40">
        <f t="shared" si="4"/>
        <v>46277</v>
      </c>
      <c r="I13" s="41">
        <f t="shared" si="1"/>
        <v>46277</v>
      </c>
      <c r="J13">
        <f t="shared" si="5"/>
        <v>12</v>
      </c>
      <c r="K13">
        <f>IFERROR(VLOOKUP(J13,'Form (2 week pattern)'!$B$15:$C$28,2,FALSE),0)</f>
        <v>0</v>
      </c>
      <c r="L13">
        <f t="shared" si="2"/>
        <v>0</v>
      </c>
      <c r="M13">
        <f t="shared" si="3"/>
        <v>0</v>
      </c>
      <c r="N13" s="28">
        <f>IF(OR(H13&lt;'Calculation (hours 2 week patte'!$B$1,H13&gt;'Calculation (hours 2 week patte'!$B$2),0,M13)</f>
        <v>0</v>
      </c>
      <c r="Q13" s="32" t="s">
        <v>9</v>
      </c>
      <c r="R13">
        <v>8</v>
      </c>
    </row>
    <row r="14" spans="1:21" x14ac:dyDescent="0.25">
      <c r="A14" s="30">
        <v>46630</v>
      </c>
      <c r="B14" s="39" t="s">
        <v>10</v>
      </c>
      <c r="C14" s="28">
        <f>VLOOKUP(B14,'Form (hours)'!$A$13:$B$17,2,FALSE)</f>
        <v>0</v>
      </c>
      <c r="D14" s="28">
        <f>IF(OR(A14&lt;'Calculation (hours)'!$B$1,A14&gt;'Calculation (hours)'!$B$2),0,C14)</f>
        <v>0</v>
      </c>
      <c r="H14" s="40">
        <f t="shared" si="4"/>
        <v>46278</v>
      </c>
      <c r="I14" s="41">
        <f t="shared" si="1"/>
        <v>46278</v>
      </c>
      <c r="J14">
        <f t="shared" si="5"/>
        <v>13</v>
      </c>
      <c r="K14">
        <f>IFERROR(VLOOKUP(J14,'Form (2 week pattern)'!$B$15:$C$28,2,FALSE),0)</f>
        <v>0</v>
      </c>
      <c r="L14">
        <f t="shared" si="2"/>
        <v>0</v>
      </c>
      <c r="M14">
        <f t="shared" si="3"/>
        <v>0</v>
      </c>
      <c r="N14" s="28">
        <f>IF(OR(H14&lt;'Calculation (hours 2 week patte'!$B$1,H14&gt;'Calculation (hours 2 week patte'!$B$2),0,M14)</f>
        <v>0</v>
      </c>
      <c r="Q14" s="32" t="s">
        <v>10</v>
      </c>
      <c r="R14">
        <v>9</v>
      </c>
    </row>
    <row r="15" spans="1:21" x14ac:dyDescent="0.25">
      <c r="A15" s="30"/>
      <c r="B15" s="39"/>
      <c r="C15" s="28"/>
      <c r="D15" s="28"/>
      <c r="H15" s="40">
        <f t="shared" si="4"/>
        <v>46279</v>
      </c>
      <c r="I15" s="41">
        <f t="shared" si="1"/>
        <v>46279</v>
      </c>
      <c r="J15">
        <f t="shared" si="5"/>
        <v>14</v>
      </c>
      <c r="K15">
        <f>IFERROR(VLOOKUP(J15,'Form (2 week pattern)'!$B$15:$C$28,2,FALSE),0)</f>
        <v>0</v>
      </c>
      <c r="L15">
        <f t="shared" si="2"/>
        <v>0</v>
      </c>
      <c r="M15">
        <f t="shared" si="3"/>
        <v>0</v>
      </c>
      <c r="N15" s="28">
        <f>IF(OR(H15&lt;'Calculation (hours 2 week patte'!$B$1,H15&gt;'Calculation (hours 2 week patte'!$B$2),0,M15)</f>
        <v>0</v>
      </c>
      <c r="Q15" s="32" t="s">
        <v>11</v>
      </c>
      <c r="R15">
        <v>10</v>
      </c>
    </row>
    <row r="16" spans="1:21" ht="15.75" customHeight="1" x14ac:dyDescent="0.25">
      <c r="H16" s="40">
        <f t="shared" si="4"/>
        <v>46280</v>
      </c>
      <c r="I16" s="41">
        <f t="shared" si="1"/>
        <v>46280</v>
      </c>
      <c r="J16">
        <f>J2</f>
        <v>1</v>
      </c>
      <c r="K16">
        <f>IFERROR(VLOOKUP(J16,'Form (2 week pattern)'!$B$15:$C$28,2,FALSE),0)</f>
        <v>0</v>
      </c>
      <c r="L16">
        <f t="shared" si="2"/>
        <v>0</v>
      </c>
      <c r="M16">
        <f t="shared" si="3"/>
        <v>0</v>
      </c>
      <c r="N16" s="28">
        <f>IF(OR(H16&lt;'Calculation (hours 2 week patte'!$B$1,H16&gt;'Calculation (hours 2 week patte'!$B$2),0,M16)</f>
        <v>0</v>
      </c>
      <c r="Q16" s="32" t="s">
        <v>12</v>
      </c>
      <c r="R16">
        <v>11</v>
      </c>
    </row>
    <row r="17" spans="8:18" ht="15.75" customHeight="1" x14ac:dyDescent="0.25">
      <c r="H17" s="40">
        <f t="shared" si="4"/>
        <v>46281</v>
      </c>
      <c r="I17" s="41">
        <f t="shared" si="1"/>
        <v>46281</v>
      </c>
      <c r="J17">
        <f t="shared" ref="J17:J80" si="6">J3</f>
        <v>2</v>
      </c>
      <c r="K17">
        <f>IFERROR(VLOOKUP(J17,'Form (2 week pattern)'!$B$15:$C$28,2,FALSE),0)</f>
        <v>0</v>
      </c>
      <c r="L17">
        <f t="shared" si="2"/>
        <v>0</v>
      </c>
      <c r="M17">
        <f t="shared" si="3"/>
        <v>0</v>
      </c>
      <c r="N17" s="28">
        <f>IF(OR(H17&lt;'Calculation (hours 2 week patte'!$B$1,H17&gt;'Calculation (hours 2 week patte'!$B$2),0,M17)</f>
        <v>0</v>
      </c>
      <c r="Q17" s="32" t="s">
        <v>13</v>
      </c>
      <c r="R17">
        <v>12</v>
      </c>
    </row>
    <row r="18" spans="8:18" ht="15.75" customHeight="1" x14ac:dyDescent="0.25">
      <c r="H18" s="40">
        <f t="shared" si="4"/>
        <v>46282</v>
      </c>
      <c r="I18" s="41">
        <f t="shared" si="1"/>
        <v>46282</v>
      </c>
      <c r="J18">
        <f t="shared" si="6"/>
        <v>3</v>
      </c>
      <c r="K18">
        <f>IFERROR(VLOOKUP(J18,'Form (2 week pattern)'!$B$15:$C$28,2,FALSE),0)</f>
        <v>0</v>
      </c>
      <c r="L18">
        <f t="shared" si="2"/>
        <v>0</v>
      </c>
      <c r="M18">
        <f t="shared" si="3"/>
        <v>0</v>
      </c>
      <c r="N18" s="28">
        <f>IF(OR(H18&lt;'Calculation (hours 2 week patte'!$B$1,H18&gt;'Calculation (hours 2 week patte'!$B$2),0,M18)</f>
        <v>0</v>
      </c>
      <c r="R18">
        <v>13</v>
      </c>
    </row>
    <row r="19" spans="8:18" ht="15.75" customHeight="1" x14ac:dyDescent="0.25">
      <c r="H19" s="40">
        <f t="shared" si="4"/>
        <v>46283</v>
      </c>
      <c r="I19" s="41">
        <f t="shared" si="1"/>
        <v>46283</v>
      </c>
      <c r="J19">
        <f t="shared" si="6"/>
        <v>4</v>
      </c>
      <c r="K19">
        <f>IFERROR(VLOOKUP(J19,'Form (2 week pattern)'!$B$15:$C$28,2,FALSE),0)</f>
        <v>0</v>
      </c>
      <c r="L19">
        <f t="shared" si="2"/>
        <v>0</v>
      </c>
      <c r="M19">
        <f t="shared" si="3"/>
        <v>0</v>
      </c>
      <c r="N19" s="28">
        <f>IF(OR(H19&lt;'Calculation (hours 2 week patte'!$B$1,H19&gt;'Calculation (hours 2 week patte'!$B$2),0,M19)</f>
        <v>0</v>
      </c>
      <c r="R19">
        <v>14</v>
      </c>
    </row>
    <row r="20" spans="8:18" ht="15.75" customHeight="1" x14ac:dyDescent="0.25">
      <c r="H20" s="40">
        <f t="shared" si="4"/>
        <v>46284</v>
      </c>
      <c r="I20" s="41">
        <f t="shared" si="1"/>
        <v>46284</v>
      </c>
      <c r="J20">
        <f t="shared" si="6"/>
        <v>5</v>
      </c>
      <c r="K20">
        <f>IFERROR(VLOOKUP(J20,'Form (2 week pattern)'!$B$15:$C$28,2,FALSE),0)</f>
        <v>0</v>
      </c>
      <c r="L20">
        <f t="shared" si="2"/>
        <v>0</v>
      </c>
      <c r="M20">
        <f t="shared" si="3"/>
        <v>0</v>
      </c>
      <c r="N20" s="28">
        <f>IF(OR(H20&lt;'Calculation (hours 2 week patte'!$B$1,H20&gt;'Calculation (hours 2 week patte'!$B$2),0,M20)</f>
        <v>0</v>
      </c>
    </row>
    <row r="21" spans="8:18" ht="15.75" customHeight="1" x14ac:dyDescent="0.25">
      <c r="H21" s="40">
        <f t="shared" si="4"/>
        <v>46285</v>
      </c>
      <c r="I21" s="41">
        <f t="shared" si="1"/>
        <v>46285</v>
      </c>
      <c r="J21">
        <f t="shared" si="6"/>
        <v>6</v>
      </c>
      <c r="K21">
        <f>IFERROR(VLOOKUP(J21,'Form (2 week pattern)'!$B$15:$C$28,2,FALSE),0)</f>
        <v>0</v>
      </c>
      <c r="L21">
        <f t="shared" si="2"/>
        <v>0</v>
      </c>
      <c r="M21">
        <f t="shared" si="3"/>
        <v>0</v>
      </c>
      <c r="N21" s="28">
        <f>IF(OR(H21&lt;'Calculation (hours 2 week patte'!$B$1,H21&gt;'Calculation (hours 2 week patte'!$B$2),0,M21)</f>
        <v>0</v>
      </c>
    </row>
    <row r="22" spans="8:18" ht="15.75" customHeight="1" x14ac:dyDescent="0.25">
      <c r="H22" s="40">
        <f t="shared" si="4"/>
        <v>46286</v>
      </c>
      <c r="I22" s="41">
        <f t="shared" si="1"/>
        <v>46286</v>
      </c>
      <c r="J22">
        <f t="shared" si="6"/>
        <v>7</v>
      </c>
      <c r="K22">
        <f>IFERROR(VLOOKUP(J22,'Form (2 week pattern)'!$B$15:$C$28,2,FALSE),0)</f>
        <v>0</v>
      </c>
      <c r="L22">
        <f t="shared" si="2"/>
        <v>0</v>
      </c>
      <c r="M22">
        <f t="shared" si="3"/>
        <v>0</v>
      </c>
      <c r="N22" s="28">
        <f>IF(OR(H22&lt;'Calculation (hours 2 week patte'!$B$1,H22&gt;'Calculation (hours 2 week patte'!$B$2),0,M22)</f>
        <v>0</v>
      </c>
    </row>
    <row r="23" spans="8:18" ht="15.75" customHeight="1" x14ac:dyDescent="0.25">
      <c r="H23" s="40">
        <f t="shared" si="4"/>
        <v>46287</v>
      </c>
      <c r="I23" s="41">
        <f t="shared" si="1"/>
        <v>46287</v>
      </c>
      <c r="J23">
        <f t="shared" si="6"/>
        <v>8</v>
      </c>
      <c r="K23">
        <f>IFERROR(VLOOKUP(J23,'Form (2 week pattern)'!$B$15:$C$28,2,FALSE),0)</f>
        <v>0</v>
      </c>
      <c r="L23">
        <f t="shared" si="2"/>
        <v>0</v>
      </c>
      <c r="M23">
        <f t="shared" si="3"/>
        <v>0</v>
      </c>
      <c r="N23" s="28">
        <f>IF(OR(H23&lt;'Calculation (hours 2 week patte'!$B$1,H23&gt;'Calculation (hours 2 week patte'!$B$2),0,M23)</f>
        <v>0</v>
      </c>
    </row>
    <row r="24" spans="8:18" ht="15.75" customHeight="1" x14ac:dyDescent="0.25">
      <c r="H24" s="40">
        <f t="shared" si="4"/>
        <v>46288</v>
      </c>
      <c r="I24" s="41">
        <f t="shared" si="1"/>
        <v>46288</v>
      </c>
      <c r="J24">
        <f t="shared" si="6"/>
        <v>9</v>
      </c>
      <c r="K24">
        <f>IFERROR(VLOOKUP(J24,'Form (2 week pattern)'!$B$15:$C$28,2,FALSE),0)</f>
        <v>0</v>
      </c>
      <c r="L24">
        <f t="shared" si="2"/>
        <v>0</v>
      </c>
      <c r="M24">
        <f t="shared" si="3"/>
        <v>0</v>
      </c>
      <c r="N24" s="28">
        <f>IF(OR(H24&lt;'Calculation (hours 2 week patte'!$B$1,H24&gt;'Calculation (hours 2 week patte'!$B$2),0,M24)</f>
        <v>0</v>
      </c>
    </row>
    <row r="25" spans="8:18" ht="15.75" customHeight="1" x14ac:dyDescent="0.25">
      <c r="H25" s="40">
        <f t="shared" si="4"/>
        <v>46289</v>
      </c>
      <c r="I25" s="41">
        <f t="shared" si="1"/>
        <v>46289</v>
      </c>
      <c r="J25">
        <f t="shared" si="6"/>
        <v>10</v>
      </c>
      <c r="K25">
        <f>IFERROR(VLOOKUP(J25,'Form (2 week pattern)'!$B$15:$C$28,2,FALSE),0)</f>
        <v>0</v>
      </c>
      <c r="L25">
        <f t="shared" si="2"/>
        <v>0</v>
      </c>
      <c r="M25">
        <f t="shared" si="3"/>
        <v>0</v>
      </c>
      <c r="N25" s="28">
        <f>IF(OR(H25&lt;'Calculation (hours 2 week patte'!$B$1,H25&gt;'Calculation (hours 2 week patte'!$B$2),0,M25)</f>
        <v>0</v>
      </c>
    </row>
    <row r="26" spans="8:18" ht="15.75" customHeight="1" x14ac:dyDescent="0.25">
      <c r="H26" s="40">
        <f t="shared" si="4"/>
        <v>46290</v>
      </c>
      <c r="I26" s="41">
        <f t="shared" si="1"/>
        <v>46290</v>
      </c>
      <c r="J26">
        <f t="shared" si="6"/>
        <v>11</v>
      </c>
      <c r="K26">
        <f>IFERROR(VLOOKUP(J26,'Form (2 week pattern)'!$B$15:$C$28,2,FALSE),0)</f>
        <v>0</v>
      </c>
      <c r="L26">
        <f t="shared" si="2"/>
        <v>0</v>
      </c>
      <c r="M26">
        <f t="shared" si="3"/>
        <v>0</v>
      </c>
      <c r="N26" s="28">
        <f>IF(OR(H26&lt;'Calculation (hours 2 week patte'!$B$1,H26&gt;'Calculation (hours 2 week patte'!$B$2),0,M26)</f>
        <v>0</v>
      </c>
    </row>
    <row r="27" spans="8:18" ht="15.75" customHeight="1" x14ac:dyDescent="0.25">
      <c r="H27" s="40">
        <f t="shared" si="4"/>
        <v>46291</v>
      </c>
      <c r="I27" s="41">
        <f t="shared" si="1"/>
        <v>46291</v>
      </c>
      <c r="J27">
        <f t="shared" si="6"/>
        <v>12</v>
      </c>
      <c r="K27">
        <f>IFERROR(VLOOKUP(J27,'Form (2 week pattern)'!$B$15:$C$28,2,FALSE),0)</f>
        <v>0</v>
      </c>
      <c r="L27">
        <f t="shared" si="2"/>
        <v>0</v>
      </c>
      <c r="M27">
        <f t="shared" si="3"/>
        <v>0</v>
      </c>
      <c r="N27" s="28">
        <f>IF(OR(H27&lt;'Calculation (hours 2 week patte'!$B$1,H27&gt;'Calculation (hours 2 week patte'!$B$2),0,M27)</f>
        <v>0</v>
      </c>
    </row>
    <row r="28" spans="8:18" ht="15.75" customHeight="1" x14ac:dyDescent="0.25">
      <c r="H28" s="40">
        <f t="shared" si="4"/>
        <v>46292</v>
      </c>
      <c r="I28" s="41">
        <f t="shared" si="1"/>
        <v>46292</v>
      </c>
      <c r="J28">
        <f t="shared" si="6"/>
        <v>13</v>
      </c>
      <c r="K28">
        <f>IFERROR(VLOOKUP(J28,'Form (2 week pattern)'!$B$15:$C$28,2,FALSE),0)</f>
        <v>0</v>
      </c>
      <c r="L28">
        <f t="shared" si="2"/>
        <v>0</v>
      </c>
      <c r="M28">
        <f t="shared" si="3"/>
        <v>0</v>
      </c>
      <c r="N28" s="28">
        <f>IF(OR(H28&lt;'Calculation (hours 2 week patte'!$B$1,H28&gt;'Calculation (hours 2 week patte'!$B$2),0,M28)</f>
        <v>0</v>
      </c>
    </row>
    <row r="29" spans="8:18" ht="15.75" customHeight="1" x14ac:dyDescent="0.25">
      <c r="H29" s="40">
        <f t="shared" si="4"/>
        <v>46293</v>
      </c>
      <c r="I29" s="41">
        <f t="shared" si="1"/>
        <v>46293</v>
      </c>
      <c r="J29">
        <f t="shared" si="6"/>
        <v>14</v>
      </c>
      <c r="K29">
        <f>IFERROR(VLOOKUP(J29,'Form (2 week pattern)'!$B$15:$C$28,2,FALSE),0)</f>
        <v>0</v>
      </c>
      <c r="L29">
        <f t="shared" si="2"/>
        <v>0</v>
      </c>
      <c r="M29">
        <f t="shared" si="3"/>
        <v>0</v>
      </c>
      <c r="N29" s="28">
        <f>IF(OR(H29&lt;'Calculation (hours 2 week patte'!$B$1,H29&gt;'Calculation (hours 2 week patte'!$B$2),0,M29)</f>
        <v>0</v>
      </c>
    </row>
    <row r="30" spans="8:18" ht="15.75" customHeight="1" x14ac:dyDescent="0.25">
      <c r="H30" s="40">
        <f t="shared" si="4"/>
        <v>46294</v>
      </c>
      <c r="I30" s="41">
        <f t="shared" si="1"/>
        <v>46294</v>
      </c>
      <c r="J30">
        <f t="shared" si="6"/>
        <v>1</v>
      </c>
      <c r="K30">
        <f>IFERROR(VLOOKUP(J30,'Form (2 week pattern)'!$B$15:$C$28,2,FALSE),0)</f>
        <v>0</v>
      </c>
      <c r="L30">
        <f t="shared" si="2"/>
        <v>0</v>
      </c>
      <c r="M30">
        <f t="shared" si="3"/>
        <v>0</v>
      </c>
      <c r="N30" s="28">
        <f>IF(OR(H30&lt;'Calculation (hours 2 week patte'!$B$1,H30&gt;'Calculation (hours 2 week patte'!$B$2),0,M30)</f>
        <v>0</v>
      </c>
    </row>
    <row r="31" spans="8:18" ht="15.75" customHeight="1" x14ac:dyDescent="0.25">
      <c r="H31" s="40">
        <f t="shared" si="4"/>
        <v>46295</v>
      </c>
      <c r="I31" s="41">
        <f t="shared" si="1"/>
        <v>46295</v>
      </c>
      <c r="J31">
        <f t="shared" si="6"/>
        <v>2</v>
      </c>
      <c r="K31">
        <f>IFERROR(VLOOKUP(J31,'Form (2 week pattern)'!$B$15:$C$28,2,FALSE),0)</f>
        <v>0</v>
      </c>
      <c r="L31">
        <f t="shared" si="2"/>
        <v>0</v>
      </c>
      <c r="M31">
        <f t="shared" si="3"/>
        <v>0</v>
      </c>
      <c r="N31" s="28">
        <f>IF(OR(H31&lt;'Calculation (hours 2 week patte'!$B$1,H31&gt;'Calculation (hours 2 week patte'!$B$2),0,M31)</f>
        <v>0</v>
      </c>
    </row>
    <row r="32" spans="8:18" ht="15.75" customHeight="1" x14ac:dyDescent="0.25">
      <c r="H32" s="40">
        <f t="shared" si="4"/>
        <v>46296</v>
      </c>
      <c r="I32" s="41">
        <f t="shared" si="1"/>
        <v>46296</v>
      </c>
      <c r="J32">
        <f t="shared" si="6"/>
        <v>3</v>
      </c>
      <c r="K32">
        <f>IFERROR(VLOOKUP(J32,'Form (2 week pattern)'!$B$15:$C$28,2,FALSE),0)</f>
        <v>0</v>
      </c>
      <c r="L32">
        <f t="shared" si="2"/>
        <v>0</v>
      </c>
      <c r="M32">
        <f t="shared" si="3"/>
        <v>0</v>
      </c>
      <c r="N32" s="28">
        <f>IF(OR(H32&lt;'Calculation (hours 2 week patte'!$B$1,H32&gt;'Calculation (hours 2 week patte'!$B$2),0,M32)</f>
        <v>0</v>
      </c>
    </row>
    <row r="33" spans="8:14" ht="15.75" customHeight="1" x14ac:dyDescent="0.25">
      <c r="H33" s="40">
        <f t="shared" si="4"/>
        <v>46297</v>
      </c>
      <c r="I33" s="41">
        <f t="shared" si="1"/>
        <v>46297</v>
      </c>
      <c r="J33">
        <f t="shared" si="6"/>
        <v>4</v>
      </c>
      <c r="K33">
        <f>IFERROR(VLOOKUP(J33,'Form (2 week pattern)'!$B$15:$C$28,2,FALSE),0)</f>
        <v>0</v>
      </c>
      <c r="L33">
        <f t="shared" si="2"/>
        <v>0</v>
      </c>
      <c r="M33">
        <f t="shared" si="3"/>
        <v>0</v>
      </c>
      <c r="N33" s="28">
        <f>IF(OR(H33&lt;'Calculation (hours 2 week patte'!$B$1,H33&gt;'Calculation (hours 2 week patte'!$B$2),0,M33)</f>
        <v>0</v>
      </c>
    </row>
    <row r="34" spans="8:14" ht="15.75" customHeight="1" x14ac:dyDescent="0.25">
      <c r="H34" s="40">
        <f t="shared" si="4"/>
        <v>46298</v>
      </c>
      <c r="I34" s="41">
        <f t="shared" si="1"/>
        <v>46298</v>
      </c>
      <c r="J34">
        <f t="shared" si="6"/>
        <v>5</v>
      </c>
      <c r="K34">
        <f>IFERROR(VLOOKUP(J34,'Form (2 week pattern)'!$B$15:$C$28,2,FALSE),0)</f>
        <v>0</v>
      </c>
      <c r="L34">
        <f t="shared" si="2"/>
        <v>0</v>
      </c>
      <c r="M34">
        <f t="shared" si="3"/>
        <v>0</v>
      </c>
      <c r="N34" s="28">
        <f>IF(OR(H34&lt;'Calculation (hours 2 week patte'!$B$1,H34&gt;'Calculation (hours 2 week patte'!$B$2),0,M34)</f>
        <v>0</v>
      </c>
    </row>
    <row r="35" spans="8:14" ht="15.75" customHeight="1" x14ac:dyDescent="0.25">
      <c r="H35" s="40">
        <f t="shared" si="4"/>
        <v>46299</v>
      </c>
      <c r="I35" s="41">
        <f t="shared" si="1"/>
        <v>46299</v>
      </c>
      <c r="J35">
        <f t="shared" si="6"/>
        <v>6</v>
      </c>
      <c r="K35">
        <f>IFERROR(VLOOKUP(J35,'Form (2 week pattern)'!$B$15:$C$28,2,FALSE),0)</f>
        <v>0</v>
      </c>
      <c r="L35">
        <f t="shared" si="2"/>
        <v>0</v>
      </c>
      <c r="M35">
        <f t="shared" si="3"/>
        <v>0</v>
      </c>
      <c r="N35" s="28">
        <f>IF(OR(H35&lt;'Calculation (hours 2 week patte'!$B$1,H35&gt;'Calculation (hours 2 week patte'!$B$2),0,M35)</f>
        <v>0</v>
      </c>
    </row>
    <row r="36" spans="8:14" ht="15.75" customHeight="1" x14ac:dyDescent="0.25">
      <c r="H36" s="40">
        <f t="shared" si="4"/>
        <v>46300</v>
      </c>
      <c r="I36" s="41">
        <f t="shared" si="1"/>
        <v>46300</v>
      </c>
      <c r="J36">
        <f t="shared" si="6"/>
        <v>7</v>
      </c>
      <c r="K36">
        <f>IFERROR(VLOOKUP(J36,'Form (2 week pattern)'!$B$15:$C$28,2,FALSE),0)</f>
        <v>0</v>
      </c>
      <c r="L36">
        <f t="shared" si="2"/>
        <v>0</v>
      </c>
      <c r="M36">
        <f t="shared" si="3"/>
        <v>0</v>
      </c>
      <c r="N36" s="28">
        <f>IF(OR(H36&lt;'Calculation (hours 2 week patte'!$B$1,H36&gt;'Calculation (hours 2 week patte'!$B$2),0,M36)</f>
        <v>0</v>
      </c>
    </row>
    <row r="37" spans="8:14" ht="15.75" customHeight="1" x14ac:dyDescent="0.25">
      <c r="H37" s="40">
        <f t="shared" si="4"/>
        <v>46301</v>
      </c>
      <c r="I37" s="41">
        <f t="shared" si="1"/>
        <v>46301</v>
      </c>
      <c r="J37">
        <f t="shared" si="6"/>
        <v>8</v>
      </c>
      <c r="K37">
        <f>IFERROR(VLOOKUP(J37,'Form (2 week pattern)'!$B$15:$C$28,2,FALSE),0)</f>
        <v>0</v>
      </c>
      <c r="L37">
        <f t="shared" si="2"/>
        <v>0</v>
      </c>
      <c r="M37">
        <f t="shared" si="3"/>
        <v>0</v>
      </c>
      <c r="N37" s="28">
        <f>IF(OR(H37&lt;'Calculation (hours 2 week patte'!$B$1,H37&gt;'Calculation (hours 2 week patte'!$B$2),0,M37)</f>
        <v>0</v>
      </c>
    </row>
    <row r="38" spans="8:14" ht="15.75" customHeight="1" x14ac:dyDescent="0.25">
      <c r="H38" s="40">
        <f t="shared" si="4"/>
        <v>46302</v>
      </c>
      <c r="I38" s="41">
        <f t="shared" si="1"/>
        <v>46302</v>
      </c>
      <c r="J38">
        <f t="shared" si="6"/>
        <v>9</v>
      </c>
      <c r="K38">
        <f>IFERROR(VLOOKUP(J38,'Form (2 week pattern)'!$B$15:$C$28,2,FALSE),0)</f>
        <v>0</v>
      </c>
      <c r="L38">
        <f t="shared" si="2"/>
        <v>0</v>
      </c>
      <c r="M38">
        <f t="shared" si="3"/>
        <v>0</v>
      </c>
      <c r="N38" s="28">
        <f>IF(OR(H38&lt;'Calculation (hours 2 week patte'!$B$1,H38&gt;'Calculation (hours 2 week patte'!$B$2),0,M38)</f>
        <v>0</v>
      </c>
    </row>
    <row r="39" spans="8:14" ht="15.75" customHeight="1" x14ac:dyDescent="0.25">
      <c r="H39" s="40">
        <f t="shared" si="4"/>
        <v>46303</v>
      </c>
      <c r="I39" s="41">
        <f t="shared" si="1"/>
        <v>46303</v>
      </c>
      <c r="J39">
        <f t="shared" si="6"/>
        <v>10</v>
      </c>
      <c r="K39">
        <f>IFERROR(VLOOKUP(J39,'Form (2 week pattern)'!$B$15:$C$28,2,FALSE),0)</f>
        <v>0</v>
      </c>
      <c r="L39">
        <f t="shared" si="2"/>
        <v>0</v>
      </c>
      <c r="M39">
        <f t="shared" si="3"/>
        <v>0</v>
      </c>
      <c r="N39" s="28">
        <f>IF(OR(H39&lt;'Calculation (hours 2 week patte'!$B$1,H39&gt;'Calculation (hours 2 week patte'!$B$2),0,M39)</f>
        <v>0</v>
      </c>
    </row>
    <row r="40" spans="8:14" ht="15.75" customHeight="1" x14ac:dyDescent="0.25">
      <c r="H40" s="40">
        <f t="shared" si="4"/>
        <v>46304</v>
      </c>
      <c r="I40" s="41">
        <f t="shared" si="1"/>
        <v>46304</v>
      </c>
      <c r="J40">
        <f t="shared" si="6"/>
        <v>11</v>
      </c>
      <c r="K40">
        <f>IFERROR(VLOOKUP(J40,'Form (2 week pattern)'!$B$15:$C$28,2,FALSE),0)</f>
        <v>0</v>
      </c>
      <c r="L40">
        <f t="shared" si="2"/>
        <v>0</v>
      </c>
      <c r="M40">
        <f t="shared" si="3"/>
        <v>0</v>
      </c>
      <c r="N40" s="28">
        <f>IF(OR(H40&lt;'Calculation (hours 2 week patte'!$B$1,H40&gt;'Calculation (hours 2 week patte'!$B$2),0,M40)</f>
        <v>0</v>
      </c>
    </row>
    <row r="41" spans="8:14" ht="15.75" customHeight="1" x14ac:dyDescent="0.25">
      <c r="H41" s="40">
        <f t="shared" si="4"/>
        <v>46305</v>
      </c>
      <c r="I41" s="41">
        <f t="shared" si="1"/>
        <v>46305</v>
      </c>
      <c r="J41">
        <f t="shared" si="6"/>
        <v>12</v>
      </c>
      <c r="K41">
        <f>IFERROR(VLOOKUP(J41,'Form (2 week pattern)'!$B$15:$C$28,2,FALSE),0)</f>
        <v>0</v>
      </c>
      <c r="L41">
        <f t="shared" si="2"/>
        <v>0</v>
      </c>
      <c r="M41">
        <f t="shared" si="3"/>
        <v>0</v>
      </c>
      <c r="N41" s="28">
        <f>IF(OR(H41&lt;'Calculation (hours 2 week patte'!$B$1,H41&gt;'Calculation (hours 2 week patte'!$B$2),0,M41)</f>
        <v>0</v>
      </c>
    </row>
    <row r="42" spans="8:14" ht="15.75" customHeight="1" x14ac:dyDescent="0.25">
      <c r="H42" s="40">
        <f t="shared" si="4"/>
        <v>46306</v>
      </c>
      <c r="I42" s="41">
        <f t="shared" si="1"/>
        <v>46306</v>
      </c>
      <c r="J42">
        <f t="shared" si="6"/>
        <v>13</v>
      </c>
      <c r="K42">
        <f>IFERROR(VLOOKUP(J42,'Form (2 week pattern)'!$B$15:$C$28,2,FALSE),0)</f>
        <v>0</v>
      </c>
      <c r="L42">
        <f t="shared" si="2"/>
        <v>0</v>
      </c>
      <c r="M42">
        <f t="shared" si="3"/>
        <v>0</v>
      </c>
      <c r="N42" s="28">
        <f>IF(OR(H42&lt;'Calculation (hours 2 week patte'!$B$1,H42&gt;'Calculation (hours 2 week patte'!$B$2),0,M42)</f>
        <v>0</v>
      </c>
    </row>
    <row r="43" spans="8:14" ht="15.75" customHeight="1" x14ac:dyDescent="0.25">
      <c r="H43" s="40">
        <f t="shared" si="4"/>
        <v>46307</v>
      </c>
      <c r="I43" s="41">
        <f t="shared" si="1"/>
        <v>46307</v>
      </c>
      <c r="J43">
        <f t="shared" si="6"/>
        <v>14</v>
      </c>
      <c r="K43">
        <f>IFERROR(VLOOKUP(J43,'Form (2 week pattern)'!$B$15:$C$28,2,FALSE),0)</f>
        <v>0</v>
      </c>
      <c r="L43">
        <f t="shared" si="2"/>
        <v>0</v>
      </c>
      <c r="M43">
        <f t="shared" si="3"/>
        <v>0</v>
      </c>
      <c r="N43" s="28">
        <f>IF(OR(H43&lt;'Calculation (hours 2 week patte'!$B$1,H43&gt;'Calculation (hours 2 week patte'!$B$2),0,M43)</f>
        <v>0</v>
      </c>
    </row>
    <row r="44" spans="8:14" ht="15.75" customHeight="1" x14ac:dyDescent="0.25">
      <c r="H44" s="40">
        <f t="shared" si="4"/>
        <v>46308</v>
      </c>
      <c r="I44" s="41">
        <f t="shared" si="1"/>
        <v>46308</v>
      </c>
      <c r="J44">
        <f t="shared" si="6"/>
        <v>1</v>
      </c>
      <c r="K44">
        <f>IFERROR(VLOOKUP(J44,'Form (2 week pattern)'!$B$15:$C$28,2,FALSE),0)</f>
        <v>0</v>
      </c>
      <c r="L44">
        <f t="shared" si="2"/>
        <v>0</v>
      </c>
      <c r="M44">
        <f t="shared" si="3"/>
        <v>0</v>
      </c>
      <c r="N44" s="28">
        <f>IF(OR(H44&lt;'Calculation (hours 2 week patte'!$B$1,H44&gt;'Calculation (hours 2 week patte'!$B$2),0,M44)</f>
        <v>0</v>
      </c>
    </row>
    <row r="45" spans="8:14" ht="15.75" customHeight="1" x14ac:dyDescent="0.25">
      <c r="H45" s="40">
        <f t="shared" si="4"/>
        <v>46309</v>
      </c>
      <c r="I45" s="41">
        <f t="shared" si="1"/>
        <v>46309</v>
      </c>
      <c r="J45">
        <f t="shared" si="6"/>
        <v>2</v>
      </c>
      <c r="K45">
        <f>IFERROR(VLOOKUP(J45,'Form (2 week pattern)'!$B$15:$C$28,2,FALSE),0)</f>
        <v>0</v>
      </c>
      <c r="L45">
        <f t="shared" si="2"/>
        <v>0</v>
      </c>
      <c r="M45">
        <f t="shared" si="3"/>
        <v>0</v>
      </c>
      <c r="N45" s="28">
        <f>IF(OR(H45&lt;'Calculation (hours 2 week patte'!$B$1,H45&gt;'Calculation (hours 2 week patte'!$B$2),0,M45)</f>
        <v>0</v>
      </c>
    </row>
    <row r="46" spans="8:14" ht="15.75" customHeight="1" x14ac:dyDescent="0.25">
      <c r="H46" s="40">
        <f t="shared" si="4"/>
        <v>46310</v>
      </c>
      <c r="I46" s="41">
        <f t="shared" si="1"/>
        <v>46310</v>
      </c>
      <c r="J46">
        <f t="shared" si="6"/>
        <v>3</v>
      </c>
      <c r="K46">
        <f>IFERROR(VLOOKUP(J46,'Form (2 week pattern)'!$B$15:$C$28,2,FALSE),0)</f>
        <v>0</v>
      </c>
      <c r="L46">
        <f t="shared" si="2"/>
        <v>0</v>
      </c>
      <c r="M46">
        <f t="shared" si="3"/>
        <v>0</v>
      </c>
      <c r="N46" s="28">
        <f>IF(OR(H46&lt;'Calculation (hours 2 week patte'!$B$1,H46&gt;'Calculation (hours 2 week patte'!$B$2),0,M46)</f>
        <v>0</v>
      </c>
    </row>
    <row r="47" spans="8:14" ht="15.75" customHeight="1" x14ac:dyDescent="0.25">
      <c r="H47" s="40">
        <f t="shared" si="4"/>
        <v>46311</v>
      </c>
      <c r="I47" s="41">
        <f t="shared" si="1"/>
        <v>46311</v>
      </c>
      <c r="J47">
        <f t="shared" si="6"/>
        <v>4</v>
      </c>
      <c r="K47">
        <f>IFERROR(VLOOKUP(J47,'Form (2 week pattern)'!$B$15:$C$28,2,FALSE),0)</f>
        <v>0</v>
      </c>
      <c r="L47">
        <f t="shared" si="2"/>
        <v>0</v>
      </c>
      <c r="M47">
        <f t="shared" si="3"/>
        <v>0</v>
      </c>
      <c r="N47" s="28">
        <f>IF(OR(H47&lt;'Calculation (hours 2 week patte'!$B$1,H47&gt;'Calculation (hours 2 week patte'!$B$2),0,M47)</f>
        <v>0</v>
      </c>
    </row>
    <row r="48" spans="8:14" ht="15.75" customHeight="1" x14ac:dyDescent="0.25">
      <c r="H48" s="40">
        <f t="shared" si="4"/>
        <v>46312</v>
      </c>
      <c r="I48" s="41">
        <f t="shared" si="1"/>
        <v>46312</v>
      </c>
      <c r="J48">
        <f t="shared" si="6"/>
        <v>5</v>
      </c>
      <c r="K48">
        <f>IFERROR(VLOOKUP(J48,'Form (2 week pattern)'!$B$15:$C$28,2,FALSE),0)</f>
        <v>0</v>
      </c>
      <c r="L48">
        <f t="shared" si="2"/>
        <v>0</v>
      </c>
      <c r="M48">
        <f t="shared" si="3"/>
        <v>0</v>
      </c>
      <c r="N48" s="28">
        <f>IF(OR(H48&lt;'Calculation (hours 2 week patte'!$B$1,H48&gt;'Calculation (hours 2 week patte'!$B$2),0,M48)</f>
        <v>0</v>
      </c>
    </row>
    <row r="49" spans="8:14" ht="15.75" customHeight="1" x14ac:dyDescent="0.25">
      <c r="H49" s="40">
        <f t="shared" si="4"/>
        <v>46313</v>
      </c>
      <c r="I49" s="41">
        <f t="shared" si="1"/>
        <v>46313</v>
      </c>
      <c r="J49">
        <f t="shared" si="6"/>
        <v>6</v>
      </c>
      <c r="K49">
        <f>IFERROR(VLOOKUP(J49,'Form (2 week pattern)'!$B$15:$C$28,2,FALSE),0)</f>
        <v>0</v>
      </c>
      <c r="L49">
        <f t="shared" si="2"/>
        <v>0</v>
      </c>
      <c r="M49">
        <f t="shared" si="3"/>
        <v>0</v>
      </c>
      <c r="N49" s="28">
        <f>IF(OR(H49&lt;'Calculation (hours 2 week patte'!$B$1,H49&gt;'Calculation (hours 2 week patte'!$B$2),0,M49)</f>
        <v>0</v>
      </c>
    </row>
    <row r="50" spans="8:14" ht="15.75" customHeight="1" x14ac:dyDescent="0.25">
      <c r="H50" s="40">
        <f t="shared" si="4"/>
        <v>46314</v>
      </c>
      <c r="I50" s="41">
        <f t="shared" si="1"/>
        <v>46314</v>
      </c>
      <c r="J50">
        <f t="shared" si="6"/>
        <v>7</v>
      </c>
      <c r="K50">
        <f>IFERROR(VLOOKUP(J50,'Form (2 week pattern)'!$B$15:$C$28,2,FALSE),0)</f>
        <v>0</v>
      </c>
      <c r="L50">
        <f t="shared" si="2"/>
        <v>0</v>
      </c>
      <c r="M50">
        <f t="shared" si="3"/>
        <v>0</v>
      </c>
      <c r="N50" s="28">
        <f>IF(OR(H50&lt;'Calculation (hours 2 week patte'!$B$1,H50&gt;'Calculation (hours 2 week patte'!$B$2),0,M50)</f>
        <v>0</v>
      </c>
    </row>
    <row r="51" spans="8:14" ht="15.75" customHeight="1" x14ac:dyDescent="0.25">
      <c r="H51" s="40">
        <f t="shared" si="4"/>
        <v>46315</v>
      </c>
      <c r="I51" s="41">
        <f t="shared" si="1"/>
        <v>46315</v>
      </c>
      <c r="J51">
        <f t="shared" si="6"/>
        <v>8</v>
      </c>
      <c r="K51">
        <f>IFERROR(VLOOKUP(J51,'Form (2 week pattern)'!$B$15:$C$28,2,FALSE),0)</f>
        <v>0</v>
      </c>
      <c r="L51">
        <f t="shared" si="2"/>
        <v>0</v>
      </c>
      <c r="M51">
        <f t="shared" si="3"/>
        <v>0</v>
      </c>
      <c r="N51" s="28">
        <f>IF(OR(H51&lt;'Calculation (hours 2 week patte'!$B$1,H51&gt;'Calculation (hours 2 week patte'!$B$2),0,M51)</f>
        <v>0</v>
      </c>
    </row>
    <row r="52" spans="8:14" ht="15.75" customHeight="1" x14ac:dyDescent="0.25">
      <c r="H52" s="40">
        <f t="shared" si="4"/>
        <v>46316</v>
      </c>
      <c r="I52" s="41">
        <f t="shared" si="1"/>
        <v>46316</v>
      </c>
      <c r="J52">
        <f t="shared" si="6"/>
        <v>9</v>
      </c>
      <c r="K52">
        <f>IFERROR(VLOOKUP(J52,'Form (2 week pattern)'!$B$15:$C$28,2,FALSE),0)</f>
        <v>0</v>
      </c>
      <c r="L52">
        <f t="shared" si="2"/>
        <v>0</v>
      </c>
      <c r="M52">
        <f t="shared" si="3"/>
        <v>0</v>
      </c>
      <c r="N52" s="28">
        <f>IF(OR(H52&lt;'Calculation (hours 2 week patte'!$B$1,H52&gt;'Calculation (hours 2 week patte'!$B$2),0,M52)</f>
        <v>0</v>
      </c>
    </row>
    <row r="53" spans="8:14" ht="15.75" customHeight="1" x14ac:dyDescent="0.25">
      <c r="H53" s="40">
        <f t="shared" si="4"/>
        <v>46317</v>
      </c>
      <c r="I53" s="41">
        <f t="shared" si="1"/>
        <v>46317</v>
      </c>
      <c r="J53">
        <f t="shared" si="6"/>
        <v>10</v>
      </c>
      <c r="K53">
        <f>IFERROR(VLOOKUP(J53,'Form (2 week pattern)'!$B$15:$C$28,2,FALSE),0)</f>
        <v>0</v>
      </c>
      <c r="L53">
        <f t="shared" si="2"/>
        <v>0</v>
      </c>
      <c r="M53">
        <f t="shared" si="3"/>
        <v>0</v>
      </c>
      <c r="N53" s="28">
        <f>IF(OR(H53&lt;'Calculation (hours 2 week patte'!$B$1,H53&gt;'Calculation (hours 2 week patte'!$B$2),0,M53)</f>
        <v>0</v>
      </c>
    </row>
    <row r="54" spans="8:14" ht="15.75" customHeight="1" x14ac:dyDescent="0.25">
      <c r="H54" s="40">
        <f t="shared" si="4"/>
        <v>46318</v>
      </c>
      <c r="I54" s="41">
        <f t="shared" si="1"/>
        <v>46318</v>
      </c>
      <c r="J54">
        <f t="shared" si="6"/>
        <v>11</v>
      </c>
      <c r="K54">
        <f>IFERROR(VLOOKUP(J54,'Form (2 week pattern)'!$B$15:$C$28,2,FALSE),0)</f>
        <v>0</v>
      </c>
      <c r="L54">
        <f t="shared" si="2"/>
        <v>0</v>
      </c>
      <c r="M54">
        <f t="shared" si="3"/>
        <v>0</v>
      </c>
      <c r="N54" s="28">
        <f>IF(OR(H54&lt;'Calculation (hours 2 week patte'!$B$1,H54&gt;'Calculation (hours 2 week patte'!$B$2),0,M54)</f>
        <v>0</v>
      </c>
    </row>
    <row r="55" spans="8:14" ht="15.75" customHeight="1" x14ac:dyDescent="0.25">
      <c r="H55" s="40">
        <f t="shared" si="4"/>
        <v>46319</v>
      </c>
      <c r="I55" s="41">
        <f t="shared" si="1"/>
        <v>46319</v>
      </c>
      <c r="J55">
        <f t="shared" si="6"/>
        <v>12</v>
      </c>
      <c r="K55">
        <f>IFERROR(VLOOKUP(J55,'Form (2 week pattern)'!$B$15:$C$28,2,FALSE),0)</f>
        <v>0</v>
      </c>
      <c r="L55">
        <f t="shared" si="2"/>
        <v>0</v>
      </c>
      <c r="M55">
        <f t="shared" si="3"/>
        <v>0</v>
      </c>
      <c r="N55" s="28">
        <f>IF(OR(H55&lt;'Calculation (hours 2 week patte'!$B$1,H55&gt;'Calculation (hours 2 week patte'!$B$2),0,M55)</f>
        <v>0</v>
      </c>
    </row>
    <row r="56" spans="8:14" ht="15.75" customHeight="1" x14ac:dyDescent="0.25">
      <c r="H56" s="40">
        <f t="shared" si="4"/>
        <v>46320</v>
      </c>
      <c r="I56" s="41">
        <f t="shared" si="1"/>
        <v>46320</v>
      </c>
      <c r="J56">
        <f t="shared" si="6"/>
        <v>13</v>
      </c>
      <c r="K56">
        <f>IFERROR(VLOOKUP(J56,'Form (2 week pattern)'!$B$15:$C$28,2,FALSE),0)</f>
        <v>0</v>
      </c>
      <c r="L56">
        <f t="shared" si="2"/>
        <v>0</v>
      </c>
      <c r="M56">
        <f t="shared" si="3"/>
        <v>0</v>
      </c>
      <c r="N56" s="28">
        <f>IF(OR(H56&lt;'Calculation (hours 2 week patte'!$B$1,H56&gt;'Calculation (hours 2 week patte'!$B$2),0,M56)</f>
        <v>0</v>
      </c>
    </row>
    <row r="57" spans="8:14" ht="15.75" customHeight="1" x14ac:dyDescent="0.25">
      <c r="H57" s="40">
        <f t="shared" si="4"/>
        <v>46321</v>
      </c>
      <c r="I57" s="41">
        <f t="shared" si="1"/>
        <v>46321</v>
      </c>
      <c r="J57">
        <f t="shared" si="6"/>
        <v>14</v>
      </c>
      <c r="K57">
        <f>IFERROR(VLOOKUP(J57,'Form (2 week pattern)'!$B$15:$C$28,2,FALSE),0)</f>
        <v>0</v>
      </c>
      <c r="L57">
        <f t="shared" si="2"/>
        <v>0</v>
      </c>
      <c r="M57">
        <f t="shared" si="3"/>
        <v>0</v>
      </c>
      <c r="N57" s="28">
        <f>IF(OR(H57&lt;'Calculation (hours 2 week patte'!$B$1,H57&gt;'Calculation (hours 2 week patte'!$B$2),0,M57)</f>
        <v>0</v>
      </c>
    </row>
    <row r="58" spans="8:14" ht="15.75" customHeight="1" x14ac:dyDescent="0.25">
      <c r="H58" s="40">
        <f t="shared" si="4"/>
        <v>46322</v>
      </c>
      <c r="I58" s="41">
        <f t="shared" si="1"/>
        <v>46322</v>
      </c>
      <c r="J58">
        <f t="shared" si="6"/>
        <v>1</v>
      </c>
      <c r="K58">
        <f>IFERROR(VLOOKUP(J58,'Form (2 week pattern)'!$B$15:$C$28,2,FALSE),0)</f>
        <v>0</v>
      </c>
      <c r="L58">
        <f t="shared" si="2"/>
        <v>0</v>
      </c>
      <c r="M58">
        <f t="shared" si="3"/>
        <v>0</v>
      </c>
      <c r="N58" s="28">
        <f>IF(OR(H58&lt;'Calculation (hours 2 week patte'!$B$1,H58&gt;'Calculation (hours 2 week patte'!$B$2),0,M58)</f>
        <v>0</v>
      </c>
    </row>
    <row r="59" spans="8:14" ht="15.75" customHeight="1" x14ac:dyDescent="0.25">
      <c r="H59" s="40">
        <f t="shared" si="4"/>
        <v>46323</v>
      </c>
      <c r="I59" s="41">
        <f t="shared" si="1"/>
        <v>46323</v>
      </c>
      <c r="J59">
        <f t="shared" si="6"/>
        <v>2</v>
      </c>
      <c r="K59">
        <f>IFERROR(VLOOKUP(J59,'Form (2 week pattern)'!$B$15:$C$28,2,FALSE),0)</f>
        <v>0</v>
      </c>
      <c r="L59">
        <f t="shared" si="2"/>
        <v>0</v>
      </c>
      <c r="M59">
        <f t="shared" si="3"/>
        <v>0</v>
      </c>
      <c r="N59" s="28">
        <f>IF(OR(H59&lt;'Calculation (hours 2 week patte'!$B$1,H59&gt;'Calculation (hours 2 week patte'!$B$2),0,M59)</f>
        <v>0</v>
      </c>
    </row>
    <row r="60" spans="8:14" ht="15.75" customHeight="1" x14ac:dyDescent="0.25">
      <c r="H60" s="40">
        <f t="shared" si="4"/>
        <v>46324</v>
      </c>
      <c r="I60" s="41">
        <f t="shared" si="1"/>
        <v>46324</v>
      </c>
      <c r="J60">
        <f t="shared" si="6"/>
        <v>3</v>
      </c>
      <c r="K60">
        <f>IFERROR(VLOOKUP(J60,'Form (2 week pattern)'!$B$15:$C$28,2,FALSE),0)</f>
        <v>0</v>
      </c>
      <c r="L60">
        <f t="shared" si="2"/>
        <v>0</v>
      </c>
      <c r="M60">
        <f t="shared" si="3"/>
        <v>0</v>
      </c>
      <c r="N60" s="28">
        <f>IF(OR(H60&lt;'Calculation (hours 2 week patte'!$B$1,H60&gt;'Calculation (hours 2 week patte'!$B$2),0,M60)</f>
        <v>0</v>
      </c>
    </row>
    <row r="61" spans="8:14" ht="15.75" customHeight="1" x14ac:dyDescent="0.25">
      <c r="H61" s="40">
        <f t="shared" si="4"/>
        <v>46325</v>
      </c>
      <c r="I61" s="41">
        <f t="shared" si="1"/>
        <v>46325</v>
      </c>
      <c r="J61">
        <f t="shared" si="6"/>
        <v>4</v>
      </c>
      <c r="K61">
        <f>IFERROR(VLOOKUP(J61,'Form (2 week pattern)'!$B$15:$C$28,2,FALSE),0)</f>
        <v>0</v>
      </c>
      <c r="L61">
        <f t="shared" si="2"/>
        <v>0</v>
      </c>
      <c r="M61">
        <f t="shared" si="3"/>
        <v>0</v>
      </c>
      <c r="N61" s="28">
        <f>IF(OR(H61&lt;'Calculation (hours 2 week patte'!$B$1,H61&gt;'Calculation (hours 2 week patte'!$B$2),0,M61)</f>
        <v>0</v>
      </c>
    </row>
    <row r="62" spans="8:14" ht="15.75" customHeight="1" x14ac:dyDescent="0.25">
      <c r="H62" s="40">
        <f t="shared" si="4"/>
        <v>46326</v>
      </c>
      <c r="I62" s="41">
        <f t="shared" si="1"/>
        <v>46326</v>
      </c>
      <c r="J62">
        <f t="shared" si="6"/>
        <v>5</v>
      </c>
      <c r="K62">
        <f>IFERROR(VLOOKUP(J62,'Form (2 week pattern)'!$B$15:$C$28,2,FALSE),0)</f>
        <v>0</v>
      </c>
      <c r="L62">
        <f t="shared" si="2"/>
        <v>0</v>
      </c>
      <c r="M62">
        <f t="shared" si="3"/>
        <v>0</v>
      </c>
      <c r="N62" s="28">
        <f>IF(OR(H62&lt;'Calculation (hours 2 week patte'!$B$1,H62&gt;'Calculation (hours 2 week patte'!$B$2),0,M62)</f>
        <v>0</v>
      </c>
    </row>
    <row r="63" spans="8:14" ht="15.75" customHeight="1" x14ac:dyDescent="0.25">
      <c r="H63" s="40">
        <f t="shared" si="4"/>
        <v>46327</v>
      </c>
      <c r="I63" s="41">
        <f t="shared" si="1"/>
        <v>46327</v>
      </c>
      <c r="J63">
        <f t="shared" si="6"/>
        <v>6</v>
      </c>
      <c r="K63">
        <f>IFERROR(VLOOKUP(J63,'Form (2 week pattern)'!$B$15:$C$28,2,FALSE),0)</f>
        <v>0</v>
      </c>
      <c r="L63">
        <f t="shared" si="2"/>
        <v>0</v>
      </c>
      <c r="M63">
        <f t="shared" si="3"/>
        <v>0</v>
      </c>
      <c r="N63" s="28">
        <f>IF(OR(H63&lt;'Calculation (hours 2 week patte'!$B$1,H63&gt;'Calculation (hours 2 week patte'!$B$2),0,M63)</f>
        <v>0</v>
      </c>
    </row>
    <row r="64" spans="8:14" ht="15.75" customHeight="1" x14ac:dyDescent="0.25">
      <c r="H64" s="40">
        <f t="shared" si="4"/>
        <v>46328</v>
      </c>
      <c r="I64" s="41">
        <f t="shared" si="1"/>
        <v>46328</v>
      </c>
      <c r="J64">
        <f t="shared" si="6"/>
        <v>7</v>
      </c>
      <c r="K64">
        <f>IFERROR(VLOOKUP(J64,'Form (2 week pattern)'!$B$15:$C$28,2,FALSE),0)</f>
        <v>0</v>
      </c>
      <c r="L64">
        <f t="shared" si="2"/>
        <v>0</v>
      </c>
      <c r="M64">
        <f t="shared" si="3"/>
        <v>0</v>
      </c>
      <c r="N64" s="28">
        <f>IF(OR(H64&lt;'Calculation (hours 2 week patte'!$B$1,H64&gt;'Calculation (hours 2 week patte'!$B$2),0,M64)</f>
        <v>0</v>
      </c>
    </row>
    <row r="65" spans="8:14" ht="15.75" customHeight="1" x14ac:dyDescent="0.25">
      <c r="H65" s="40">
        <f t="shared" si="4"/>
        <v>46329</v>
      </c>
      <c r="I65" s="41">
        <f t="shared" si="1"/>
        <v>46329</v>
      </c>
      <c r="J65">
        <f t="shared" si="6"/>
        <v>8</v>
      </c>
      <c r="K65">
        <f>IFERROR(VLOOKUP(J65,'Form (2 week pattern)'!$B$15:$C$28,2,FALSE),0)</f>
        <v>0</v>
      </c>
      <c r="L65">
        <f t="shared" si="2"/>
        <v>0</v>
      </c>
      <c r="M65">
        <f t="shared" si="3"/>
        <v>0</v>
      </c>
      <c r="N65" s="28">
        <f>IF(OR(H65&lt;'Calculation (hours 2 week patte'!$B$1,H65&gt;'Calculation (hours 2 week patte'!$B$2),0,M65)</f>
        <v>0</v>
      </c>
    </row>
    <row r="66" spans="8:14" ht="15.75" customHeight="1" x14ac:dyDescent="0.25">
      <c r="H66" s="40">
        <f t="shared" si="4"/>
        <v>46330</v>
      </c>
      <c r="I66" s="41">
        <f t="shared" si="1"/>
        <v>46330</v>
      </c>
      <c r="J66">
        <f t="shared" si="6"/>
        <v>9</v>
      </c>
      <c r="K66">
        <f>IFERROR(VLOOKUP(J66,'Form (2 week pattern)'!$B$15:$C$28,2,FALSE),0)</f>
        <v>0</v>
      </c>
      <c r="L66">
        <f t="shared" si="2"/>
        <v>0</v>
      </c>
      <c r="M66">
        <f t="shared" si="3"/>
        <v>0</v>
      </c>
      <c r="N66" s="28">
        <f>IF(OR(H66&lt;'Calculation (hours 2 week patte'!$B$1,H66&gt;'Calculation (hours 2 week patte'!$B$2),0,M66)</f>
        <v>0</v>
      </c>
    </row>
    <row r="67" spans="8:14" ht="15.75" customHeight="1" x14ac:dyDescent="0.25">
      <c r="H67" s="40">
        <f t="shared" si="4"/>
        <v>46331</v>
      </c>
      <c r="I67" s="41">
        <f t="shared" ref="I67:I130" si="7">H67</f>
        <v>46331</v>
      </c>
      <c r="J67">
        <f t="shared" si="6"/>
        <v>10</v>
      </c>
      <c r="K67">
        <f>IFERROR(VLOOKUP(J67,'Form (2 week pattern)'!$B$15:$C$28,2,FALSE),0)</f>
        <v>0</v>
      </c>
      <c r="L67">
        <f t="shared" ref="L67:L130" si="8">COUNTIF(A:A,H67)</f>
        <v>0</v>
      </c>
      <c r="M67">
        <f t="shared" ref="M67:M130" si="9">K67*L67</f>
        <v>0</v>
      </c>
      <c r="N67" s="28">
        <f>IF(OR(H67&lt;'Calculation (hours 2 week patte'!$B$1,H67&gt;'Calculation (hours 2 week patte'!$B$2),0,M67)</f>
        <v>0</v>
      </c>
    </row>
    <row r="68" spans="8:14" ht="15.75" customHeight="1" x14ac:dyDescent="0.25">
      <c r="H68" s="40">
        <f t="shared" ref="H68:H131" si="10">H67+1</f>
        <v>46332</v>
      </c>
      <c r="I68" s="41">
        <f t="shared" si="7"/>
        <v>46332</v>
      </c>
      <c r="J68">
        <f t="shared" si="6"/>
        <v>11</v>
      </c>
      <c r="K68">
        <f>IFERROR(VLOOKUP(J68,'Form (2 week pattern)'!$B$15:$C$28,2,FALSE),0)</f>
        <v>0</v>
      </c>
      <c r="L68">
        <f t="shared" si="8"/>
        <v>0</v>
      </c>
      <c r="M68">
        <f t="shared" si="9"/>
        <v>0</v>
      </c>
      <c r="N68" s="28">
        <f>IF(OR(H68&lt;'Calculation (hours 2 week patte'!$B$1,H68&gt;'Calculation (hours 2 week patte'!$B$2),0,M68)</f>
        <v>0</v>
      </c>
    </row>
    <row r="69" spans="8:14" ht="15.75" customHeight="1" x14ac:dyDescent="0.25">
      <c r="H69" s="40">
        <f t="shared" si="10"/>
        <v>46333</v>
      </c>
      <c r="I69" s="41">
        <f t="shared" si="7"/>
        <v>46333</v>
      </c>
      <c r="J69">
        <f t="shared" si="6"/>
        <v>12</v>
      </c>
      <c r="K69">
        <f>IFERROR(VLOOKUP(J69,'Form (2 week pattern)'!$B$15:$C$28,2,FALSE),0)</f>
        <v>0</v>
      </c>
      <c r="L69">
        <f t="shared" si="8"/>
        <v>0</v>
      </c>
      <c r="M69">
        <f t="shared" si="9"/>
        <v>0</v>
      </c>
      <c r="N69" s="28">
        <f>IF(OR(H69&lt;'Calculation (hours 2 week patte'!$B$1,H69&gt;'Calculation (hours 2 week patte'!$B$2),0,M69)</f>
        <v>0</v>
      </c>
    </row>
    <row r="70" spans="8:14" ht="15.75" customHeight="1" x14ac:dyDescent="0.25">
      <c r="H70" s="40">
        <f t="shared" si="10"/>
        <v>46334</v>
      </c>
      <c r="I70" s="41">
        <f t="shared" si="7"/>
        <v>46334</v>
      </c>
      <c r="J70">
        <f t="shared" si="6"/>
        <v>13</v>
      </c>
      <c r="K70">
        <f>IFERROR(VLOOKUP(J70,'Form (2 week pattern)'!$B$15:$C$28,2,FALSE),0)</f>
        <v>0</v>
      </c>
      <c r="L70">
        <f t="shared" si="8"/>
        <v>0</v>
      </c>
      <c r="M70">
        <f t="shared" si="9"/>
        <v>0</v>
      </c>
      <c r="N70" s="28">
        <f>IF(OR(H70&lt;'Calculation (hours 2 week patte'!$B$1,H70&gt;'Calculation (hours 2 week patte'!$B$2),0,M70)</f>
        <v>0</v>
      </c>
    </row>
    <row r="71" spans="8:14" ht="15.75" customHeight="1" x14ac:dyDescent="0.25">
      <c r="H71" s="40">
        <f t="shared" si="10"/>
        <v>46335</v>
      </c>
      <c r="I71" s="41">
        <f t="shared" si="7"/>
        <v>46335</v>
      </c>
      <c r="J71">
        <f t="shared" si="6"/>
        <v>14</v>
      </c>
      <c r="K71">
        <f>IFERROR(VLOOKUP(J71,'Form (2 week pattern)'!$B$15:$C$28,2,FALSE),0)</f>
        <v>0</v>
      </c>
      <c r="L71">
        <f t="shared" si="8"/>
        <v>0</v>
      </c>
      <c r="M71">
        <f t="shared" si="9"/>
        <v>0</v>
      </c>
      <c r="N71" s="28">
        <f>IF(OR(H71&lt;'Calculation (hours 2 week patte'!$B$1,H71&gt;'Calculation (hours 2 week patte'!$B$2),0,M71)</f>
        <v>0</v>
      </c>
    </row>
    <row r="72" spans="8:14" ht="15.75" customHeight="1" x14ac:dyDescent="0.25">
      <c r="H72" s="40">
        <f t="shared" si="10"/>
        <v>46336</v>
      </c>
      <c r="I72" s="41">
        <f t="shared" si="7"/>
        <v>46336</v>
      </c>
      <c r="J72">
        <f t="shared" si="6"/>
        <v>1</v>
      </c>
      <c r="K72">
        <f>IFERROR(VLOOKUP(J72,'Form (2 week pattern)'!$B$15:$C$28,2,FALSE),0)</f>
        <v>0</v>
      </c>
      <c r="L72">
        <f t="shared" si="8"/>
        <v>0</v>
      </c>
      <c r="M72">
        <f t="shared" si="9"/>
        <v>0</v>
      </c>
      <c r="N72" s="28">
        <f>IF(OR(H72&lt;'Calculation (hours 2 week patte'!$B$1,H72&gt;'Calculation (hours 2 week patte'!$B$2),0,M72)</f>
        <v>0</v>
      </c>
    </row>
    <row r="73" spans="8:14" ht="15.75" customHeight="1" x14ac:dyDescent="0.25">
      <c r="H73" s="40">
        <f t="shared" si="10"/>
        <v>46337</v>
      </c>
      <c r="I73" s="41">
        <f t="shared" si="7"/>
        <v>46337</v>
      </c>
      <c r="J73">
        <f t="shared" si="6"/>
        <v>2</v>
      </c>
      <c r="K73">
        <f>IFERROR(VLOOKUP(J73,'Form (2 week pattern)'!$B$15:$C$28,2,FALSE),0)</f>
        <v>0</v>
      </c>
      <c r="L73">
        <f t="shared" si="8"/>
        <v>0</v>
      </c>
      <c r="M73">
        <f t="shared" si="9"/>
        <v>0</v>
      </c>
      <c r="N73" s="28">
        <f>IF(OR(H73&lt;'Calculation (hours 2 week patte'!$B$1,H73&gt;'Calculation (hours 2 week patte'!$B$2),0,M73)</f>
        <v>0</v>
      </c>
    </row>
    <row r="74" spans="8:14" ht="15.75" customHeight="1" x14ac:dyDescent="0.25">
      <c r="H74" s="40">
        <f t="shared" si="10"/>
        <v>46338</v>
      </c>
      <c r="I74" s="41">
        <f t="shared" si="7"/>
        <v>46338</v>
      </c>
      <c r="J74">
        <f t="shared" si="6"/>
        <v>3</v>
      </c>
      <c r="K74">
        <f>IFERROR(VLOOKUP(J74,'Form (2 week pattern)'!$B$15:$C$28,2,FALSE),0)</f>
        <v>0</v>
      </c>
      <c r="L74">
        <f t="shared" si="8"/>
        <v>0</v>
      </c>
      <c r="M74">
        <f t="shared" si="9"/>
        <v>0</v>
      </c>
      <c r="N74" s="28">
        <f>IF(OR(H74&lt;'Calculation (hours 2 week patte'!$B$1,H74&gt;'Calculation (hours 2 week patte'!$B$2),0,M74)</f>
        <v>0</v>
      </c>
    </row>
    <row r="75" spans="8:14" ht="15.75" customHeight="1" x14ac:dyDescent="0.25">
      <c r="H75" s="40">
        <f t="shared" si="10"/>
        <v>46339</v>
      </c>
      <c r="I75" s="41">
        <f t="shared" si="7"/>
        <v>46339</v>
      </c>
      <c r="J75">
        <f t="shared" si="6"/>
        <v>4</v>
      </c>
      <c r="K75">
        <f>IFERROR(VLOOKUP(J75,'Form (2 week pattern)'!$B$15:$C$28,2,FALSE),0)</f>
        <v>0</v>
      </c>
      <c r="L75">
        <f t="shared" si="8"/>
        <v>0</v>
      </c>
      <c r="M75">
        <f t="shared" si="9"/>
        <v>0</v>
      </c>
      <c r="N75" s="28">
        <f>IF(OR(H75&lt;'Calculation (hours 2 week patte'!$B$1,H75&gt;'Calculation (hours 2 week patte'!$B$2),0,M75)</f>
        <v>0</v>
      </c>
    </row>
    <row r="76" spans="8:14" ht="15.75" customHeight="1" x14ac:dyDescent="0.25">
      <c r="H76" s="40">
        <f t="shared" si="10"/>
        <v>46340</v>
      </c>
      <c r="I76" s="41">
        <f t="shared" si="7"/>
        <v>46340</v>
      </c>
      <c r="J76">
        <f t="shared" si="6"/>
        <v>5</v>
      </c>
      <c r="K76">
        <f>IFERROR(VLOOKUP(J76,'Form (2 week pattern)'!$B$15:$C$28,2,FALSE),0)</f>
        <v>0</v>
      </c>
      <c r="L76">
        <f t="shared" si="8"/>
        <v>0</v>
      </c>
      <c r="M76">
        <f t="shared" si="9"/>
        <v>0</v>
      </c>
      <c r="N76" s="28">
        <f>IF(OR(H76&lt;'Calculation (hours 2 week patte'!$B$1,H76&gt;'Calculation (hours 2 week patte'!$B$2),0,M76)</f>
        <v>0</v>
      </c>
    </row>
    <row r="77" spans="8:14" ht="15.75" customHeight="1" x14ac:dyDescent="0.25">
      <c r="H77" s="40">
        <f t="shared" si="10"/>
        <v>46341</v>
      </c>
      <c r="I77" s="41">
        <f t="shared" si="7"/>
        <v>46341</v>
      </c>
      <c r="J77">
        <f t="shared" si="6"/>
        <v>6</v>
      </c>
      <c r="K77">
        <f>IFERROR(VLOOKUP(J77,'Form (2 week pattern)'!$B$15:$C$28,2,FALSE),0)</f>
        <v>0</v>
      </c>
      <c r="L77">
        <f t="shared" si="8"/>
        <v>0</v>
      </c>
      <c r="M77">
        <f t="shared" si="9"/>
        <v>0</v>
      </c>
      <c r="N77" s="28">
        <f>IF(OR(H77&lt;'Calculation (hours 2 week patte'!$B$1,H77&gt;'Calculation (hours 2 week patte'!$B$2),0,M77)</f>
        <v>0</v>
      </c>
    </row>
    <row r="78" spans="8:14" ht="15.75" customHeight="1" x14ac:dyDescent="0.25">
      <c r="H78" s="40">
        <f t="shared" si="10"/>
        <v>46342</v>
      </c>
      <c r="I78" s="41">
        <f t="shared" si="7"/>
        <v>46342</v>
      </c>
      <c r="J78">
        <f t="shared" si="6"/>
        <v>7</v>
      </c>
      <c r="K78">
        <f>IFERROR(VLOOKUP(J78,'Form (2 week pattern)'!$B$15:$C$28,2,FALSE),0)</f>
        <v>0</v>
      </c>
      <c r="L78">
        <f t="shared" si="8"/>
        <v>0</v>
      </c>
      <c r="M78">
        <f t="shared" si="9"/>
        <v>0</v>
      </c>
      <c r="N78" s="28">
        <f>IF(OR(H78&lt;'Calculation (hours 2 week patte'!$B$1,H78&gt;'Calculation (hours 2 week patte'!$B$2),0,M78)</f>
        <v>0</v>
      </c>
    </row>
    <row r="79" spans="8:14" ht="15.75" customHeight="1" x14ac:dyDescent="0.25">
      <c r="H79" s="40">
        <f t="shared" si="10"/>
        <v>46343</v>
      </c>
      <c r="I79" s="41">
        <f t="shared" si="7"/>
        <v>46343</v>
      </c>
      <c r="J79">
        <f t="shared" si="6"/>
        <v>8</v>
      </c>
      <c r="K79">
        <f>IFERROR(VLOOKUP(J79,'Form (2 week pattern)'!$B$15:$C$28,2,FALSE),0)</f>
        <v>0</v>
      </c>
      <c r="L79">
        <f t="shared" si="8"/>
        <v>0</v>
      </c>
      <c r="M79">
        <f t="shared" si="9"/>
        <v>0</v>
      </c>
      <c r="N79" s="28">
        <f>IF(OR(H79&lt;'Calculation (hours 2 week patte'!$B$1,H79&gt;'Calculation (hours 2 week patte'!$B$2),0,M79)</f>
        <v>0</v>
      </c>
    </row>
    <row r="80" spans="8:14" ht="15.75" customHeight="1" x14ac:dyDescent="0.25">
      <c r="H80" s="40">
        <f t="shared" si="10"/>
        <v>46344</v>
      </c>
      <c r="I80" s="41">
        <f t="shared" si="7"/>
        <v>46344</v>
      </c>
      <c r="J80">
        <f t="shared" si="6"/>
        <v>9</v>
      </c>
      <c r="K80">
        <f>IFERROR(VLOOKUP(J80,'Form (2 week pattern)'!$B$15:$C$28,2,FALSE),0)</f>
        <v>0</v>
      </c>
      <c r="L80">
        <f t="shared" si="8"/>
        <v>0</v>
      </c>
      <c r="M80">
        <f t="shared" si="9"/>
        <v>0</v>
      </c>
      <c r="N80" s="28">
        <f>IF(OR(H80&lt;'Calculation (hours 2 week patte'!$B$1,H80&gt;'Calculation (hours 2 week patte'!$B$2),0,M80)</f>
        <v>0</v>
      </c>
    </row>
    <row r="81" spans="8:14" ht="15.75" customHeight="1" x14ac:dyDescent="0.25">
      <c r="H81" s="40">
        <f t="shared" si="10"/>
        <v>46345</v>
      </c>
      <c r="I81" s="41">
        <f t="shared" si="7"/>
        <v>46345</v>
      </c>
      <c r="J81">
        <f t="shared" ref="J81:J144" si="11">J67</f>
        <v>10</v>
      </c>
      <c r="K81">
        <f>IFERROR(VLOOKUP(J81,'Form (2 week pattern)'!$B$15:$C$28,2,FALSE),0)</f>
        <v>0</v>
      </c>
      <c r="L81">
        <f t="shared" si="8"/>
        <v>0</v>
      </c>
      <c r="M81">
        <f t="shared" si="9"/>
        <v>0</v>
      </c>
      <c r="N81" s="28">
        <f>IF(OR(H81&lt;'Calculation (hours 2 week patte'!$B$1,H81&gt;'Calculation (hours 2 week patte'!$B$2),0,M81)</f>
        <v>0</v>
      </c>
    </row>
    <row r="82" spans="8:14" ht="15.75" customHeight="1" x14ac:dyDescent="0.25">
      <c r="H82" s="40">
        <f t="shared" si="10"/>
        <v>46346</v>
      </c>
      <c r="I82" s="41">
        <f t="shared" si="7"/>
        <v>46346</v>
      </c>
      <c r="J82">
        <f t="shared" si="11"/>
        <v>11</v>
      </c>
      <c r="K82">
        <f>IFERROR(VLOOKUP(J82,'Form (2 week pattern)'!$B$15:$C$28,2,FALSE),0)</f>
        <v>0</v>
      </c>
      <c r="L82">
        <f t="shared" si="8"/>
        <v>0</v>
      </c>
      <c r="M82">
        <f t="shared" si="9"/>
        <v>0</v>
      </c>
      <c r="N82" s="28">
        <f>IF(OR(H82&lt;'Calculation (hours 2 week patte'!$B$1,H82&gt;'Calculation (hours 2 week patte'!$B$2),0,M82)</f>
        <v>0</v>
      </c>
    </row>
    <row r="83" spans="8:14" ht="15.75" customHeight="1" x14ac:dyDescent="0.25">
      <c r="H83" s="40">
        <f t="shared" si="10"/>
        <v>46347</v>
      </c>
      <c r="I83" s="41">
        <f t="shared" si="7"/>
        <v>46347</v>
      </c>
      <c r="J83">
        <f t="shared" si="11"/>
        <v>12</v>
      </c>
      <c r="K83">
        <f>IFERROR(VLOOKUP(J83,'Form (2 week pattern)'!$B$15:$C$28,2,FALSE),0)</f>
        <v>0</v>
      </c>
      <c r="L83">
        <f t="shared" si="8"/>
        <v>0</v>
      </c>
      <c r="M83">
        <f t="shared" si="9"/>
        <v>0</v>
      </c>
      <c r="N83" s="28">
        <f>IF(OR(H83&lt;'Calculation (hours 2 week patte'!$B$1,H83&gt;'Calculation (hours 2 week patte'!$B$2),0,M83)</f>
        <v>0</v>
      </c>
    </row>
    <row r="84" spans="8:14" ht="15.75" customHeight="1" x14ac:dyDescent="0.25">
      <c r="H84" s="40">
        <f t="shared" si="10"/>
        <v>46348</v>
      </c>
      <c r="I84" s="41">
        <f t="shared" si="7"/>
        <v>46348</v>
      </c>
      <c r="J84">
        <f t="shared" si="11"/>
        <v>13</v>
      </c>
      <c r="K84">
        <f>IFERROR(VLOOKUP(J84,'Form (2 week pattern)'!$B$15:$C$28,2,FALSE),0)</f>
        <v>0</v>
      </c>
      <c r="L84">
        <f t="shared" si="8"/>
        <v>0</v>
      </c>
      <c r="M84">
        <f t="shared" si="9"/>
        <v>0</v>
      </c>
      <c r="N84" s="28">
        <f>IF(OR(H84&lt;'Calculation (hours 2 week patte'!$B$1,H84&gt;'Calculation (hours 2 week patte'!$B$2),0,M84)</f>
        <v>0</v>
      </c>
    </row>
    <row r="85" spans="8:14" ht="15.75" customHeight="1" x14ac:dyDescent="0.25">
      <c r="H85" s="40">
        <f t="shared" si="10"/>
        <v>46349</v>
      </c>
      <c r="I85" s="41">
        <f t="shared" si="7"/>
        <v>46349</v>
      </c>
      <c r="J85">
        <f t="shared" si="11"/>
        <v>14</v>
      </c>
      <c r="K85">
        <f>IFERROR(VLOOKUP(J85,'Form (2 week pattern)'!$B$15:$C$28,2,FALSE),0)</f>
        <v>0</v>
      </c>
      <c r="L85">
        <f t="shared" si="8"/>
        <v>0</v>
      </c>
      <c r="M85">
        <f t="shared" si="9"/>
        <v>0</v>
      </c>
      <c r="N85" s="28">
        <f>IF(OR(H85&lt;'Calculation (hours 2 week patte'!$B$1,H85&gt;'Calculation (hours 2 week patte'!$B$2),0,M85)</f>
        <v>0</v>
      </c>
    </row>
    <row r="86" spans="8:14" ht="15.75" customHeight="1" x14ac:dyDescent="0.25">
      <c r="H86" s="40">
        <f t="shared" si="10"/>
        <v>46350</v>
      </c>
      <c r="I86" s="41">
        <f t="shared" si="7"/>
        <v>46350</v>
      </c>
      <c r="J86">
        <f t="shared" si="11"/>
        <v>1</v>
      </c>
      <c r="K86">
        <f>IFERROR(VLOOKUP(J86,'Form (2 week pattern)'!$B$15:$C$28,2,FALSE),0)</f>
        <v>0</v>
      </c>
      <c r="L86">
        <f t="shared" si="8"/>
        <v>0</v>
      </c>
      <c r="M86">
        <f t="shared" si="9"/>
        <v>0</v>
      </c>
      <c r="N86" s="28">
        <f>IF(OR(H86&lt;'Calculation (hours 2 week patte'!$B$1,H86&gt;'Calculation (hours 2 week patte'!$B$2),0,M86)</f>
        <v>0</v>
      </c>
    </row>
    <row r="87" spans="8:14" ht="15.75" customHeight="1" x14ac:dyDescent="0.25">
      <c r="H87" s="40">
        <f t="shared" si="10"/>
        <v>46351</v>
      </c>
      <c r="I87" s="41">
        <f t="shared" si="7"/>
        <v>46351</v>
      </c>
      <c r="J87">
        <f t="shared" si="11"/>
        <v>2</v>
      </c>
      <c r="K87">
        <f>IFERROR(VLOOKUP(J87,'Form (2 week pattern)'!$B$15:$C$28,2,FALSE),0)</f>
        <v>0</v>
      </c>
      <c r="L87">
        <f t="shared" si="8"/>
        <v>0</v>
      </c>
      <c r="M87">
        <f t="shared" si="9"/>
        <v>0</v>
      </c>
      <c r="N87" s="28">
        <f>IF(OR(H87&lt;'Calculation (hours 2 week patte'!$B$1,H87&gt;'Calculation (hours 2 week patte'!$B$2),0,M87)</f>
        <v>0</v>
      </c>
    </row>
    <row r="88" spans="8:14" ht="15.75" customHeight="1" x14ac:dyDescent="0.25">
      <c r="H88" s="40">
        <f t="shared" si="10"/>
        <v>46352</v>
      </c>
      <c r="I88" s="41">
        <f t="shared" si="7"/>
        <v>46352</v>
      </c>
      <c r="J88">
        <f t="shared" si="11"/>
        <v>3</v>
      </c>
      <c r="K88">
        <f>IFERROR(VLOOKUP(J88,'Form (2 week pattern)'!$B$15:$C$28,2,FALSE),0)</f>
        <v>0</v>
      </c>
      <c r="L88">
        <f t="shared" si="8"/>
        <v>0</v>
      </c>
      <c r="M88">
        <f t="shared" si="9"/>
        <v>0</v>
      </c>
      <c r="N88" s="28">
        <f>IF(OR(H88&lt;'Calculation (hours 2 week patte'!$B$1,H88&gt;'Calculation (hours 2 week patte'!$B$2),0,M88)</f>
        <v>0</v>
      </c>
    </row>
    <row r="89" spans="8:14" ht="15.75" customHeight="1" x14ac:dyDescent="0.25">
      <c r="H89" s="40">
        <f t="shared" si="10"/>
        <v>46353</v>
      </c>
      <c r="I89" s="41">
        <f t="shared" si="7"/>
        <v>46353</v>
      </c>
      <c r="J89">
        <f t="shared" si="11"/>
        <v>4</v>
      </c>
      <c r="K89">
        <f>IFERROR(VLOOKUP(J89,'Form (2 week pattern)'!$B$15:$C$28,2,FALSE),0)</f>
        <v>0</v>
      </c>
      <c r="L89">
        <f t="shared" si="8"/>
        <v>0</v>
      </c>
      <c r="M89">
        <f t="shared" si="9"/>
        <v>0</v>
      </c>
      <c r="N89" s="28">
        <f>IF(OR(H89&lt;'Calculation (hours 2 week patte'!$B$1,H89&gt;'Calculation (hours 2 week patte'!$B$2),0,M89)</f>
        <v>0</v>
      </c>
    </row>
    <row r="90" spans="8:14" ht="15.75" customHeight="1" x14ac:dyDescent="0.25">
      <c r="H90" s="40">
        <f t="shared" si="10"/>
        <v>46354</v>
      </c>
      <c r="I90" s="41">
        <f t="shared" si="7"/>
        <v>46354</v>
      </c>
      <c r="J90">
        <f t="shared" si="11"/>
        <v>5</v>
      </c>
      <c r="K90">
        <f>IFERROR(VLOOKUP(J90,'Form (2 week pattern)'!$B$15:$C$28,2,FALSE),0)</f>
        <v>0</v>
      </c>
      <c r="L90">
        <f t="shared" si="8"/>
        <v>0</v>
      </c>
      <c r="M90">
        <f t="shared" si="9"/>
        <v>0</v>
      </c>
      <c r="N90" s="28">
        <f>IF(OR(H90&lt;'Calculation (hours 2 week patte'!$B$1,H90&gt;'Calculation (hours 2 week patte'!$B$2),0,M90)</f>
        <v>0</v>
      </c>
    </row>
    <row r="91" spans="8:14" ht="15.75" customHeight="1" x14ac:dyDescent="0.25">
      <c r="H91" s="40">
        <f t="shared" si="10"/>
        <v>46355</v>
      </c>
      <c r="I91" s="41">
        <f t="shared" si="7"/>
        <v>46355</v>
      </c>
      <c r="J91">
        <f t="shared" si="11"/>
        <v>6</v>
      </c>
      <c r="K91">
        <f>IFERROR(VLOOKUP(J91,'Form (2 week pattern)'!$B$15:$C$28,2,FALSE),0)</f>
        <v>0</v>
      </c>
      <c r="L91">
        <f t="shared" si="8"/>
        <v>0</v>
      </c>
      <c r="M91">
        <f t="shared" si="9"/>
        <v>0</v>
      </c>
      <c r="N91" s="28">
        <f>IF(OR(H91&lt;'Calculation (hours 2 week patte'!$B$1,H91&gt;'Calculation (hours 2 week patte'!$B$2),0,M91)</f>
        <v>0</v>
      </c>
    </row>
    <row r="92" spans="8:14" ht="15.75" customHeight="1" x14ac:dyDescent="0.25">
      <c r="H92" s="40">
        <f t="shared" si="10"/>
        <v>46356</v>
      </c>
      <c r="I92" s="41">
        <f t="shared" si="7"/>
        <v>46356</v>
      </c>
      <c r="J92">
        <f t="shared" si="11"/>
        <v>7</v>
      </c>
      <c r="K92">
        <f>IFERROR(VLOOKUP(J92,'Form (2 week pattern)'!$B$15:$C$28,2,FALSE),0)</f>
        <v>0</v>
      </c>
      <c r="L92">
        <f t="shared" si="8"/>
        <v>0</v>
      </c>
      <c r="M92">
        <f t="shared" si="9"/>
        <v>0</v>
      </c>
      <c r="N92" s="28">
        <f>IF(OR(H92&lt;'Calculation (hours 2 week patte'!$B$1,H92&gt;'Calculation (hours 2 week patte'!$B$2),0,M92)</f>
        <v>0</v>
      </c>
    </row>
    <row r="93" spans="8:14" ht="15.75" customHeight="1" x14ac:dyDescent="0.25">
      <c r="H93" s="40">
        <f t="shared" si="10"/>
        <v>46357</v>
      </c>
      <c r="I93" s="41">
        <f t="shared" si="7"/>
        <v>46357</v>
      </c>
      <c r="J93">
        <f t="shared" si="11"/>
        <v>8</v>
      </c>
      <c r="K93">
        <f>IFERROR(VLOOKUP(J93,'Form (2 week pattern)'!$B$15:$C$28,2,FALSE),0)</f>
        <v>0</v>
      </c>
      <c r="L93">
        <f t="shared" si="8"/>
        <v>0</v>
      </c>
      <c r="M93">
        <f t="shared" si="9"/>
        <v>0</v>
      </c>
      <c r="N93" s="28">
        <f>IF(OR(H93&lt;'Calculation (hours 2 week patte'!$B$1,H93&gt;'Calculation (hours 2 week patte'!$B$2),0,M93)</f>
        <v>0</v>
      </c>
    </row>
    <row r="94" spans="8:14" ht="15.75" customHeight="1" x14ac:dyDescent="0.25">
      <c r="H94" s="40">
        <f t="shared" si="10"/>
        <v>46358</v>
      </c>
      <c r="I94" s="41">
        <f t="shared" si="7"/>
        <v>46358</v>
      </c>
      <c r="J94">
        <f t="shared" si="11"/>
        <v>9</v>
      </c>
      <c r="K94">
        <f>IFERROR(VLOOKUP(J94,'Form (2 week pattern)'!$B$15:$C$28,2,FALSE),0)</f>
        <v>0</v>
      </c>
      <c r="L94">
        <f t="shared" si="8"/>
        <v>0</v>
      </c>
      <c r="M94">
        <f t="shared" si="9"/>
        <v>0</v>
      </c>
      <c r="N94" s="28">
        <f>IF(OR(H94&lt;'Calculation (hours 2 week patte'!$B$1,H94&gt;'Calculation (hours 2 week patte'!$B$2),0,M94)</f>
        <v>0</v>
      </c>
    </row>
    <row r="95" spans="8:14" ht="15.75" customHeight="1" x14ac:dyDescent="0.25">
      <c r="H95" s="40">
        <f t="shared" si="10"/>
        <v>46359</v>
      </c>
      <c r="I95" s="41">
        <f t="shared" si="7"/>
        <v>46359</v>
      </c>
      <c r="J95">
        <f t="shared" si="11"/>
        <v>10</v>
      </c>
      <c r="K95">
        <f>IFERROR(VLOOKUP(J95,'Form (2 week pattern)'!$B$15:$C$28,2,FALSE),0)</f>
        <v>0</v>
      </c>
      <c r="L95">
        <f t="shared" si="8"/>
        <v>0</v>
      </c>
      <c r="M95">
        <f t="shared" si="9"/>
        <v>0</v>
      </c>
      <c r="N95" s="28">
        <f>IF(OR(H95&lt;'Calculation (hours 2 week patte'!$B$1,H95&gt;'Calculation (hours 2 week patte'!$B$2),0,M95)</f>
        <v>0</v>
      </c>
    </row>
    <row r="96" spans="8:14" ht="15.75" customHeight="1" x14ac:dyDescent="0.25">
      <c r="H96" s="40">
        <f t="shared" si="10"/>
        <v>46360</v>
      </c>
      <c r="I96" s="41">
        <f t="shared" si="7"/>
        <v>46360</v>
      </c>
      <c r="J96">
        <f t="shared" si="11"/>
        <v>11</v>
      </c>
      <c r="K96">
        <f>IFERROR(VLOOKUP(J96,'Form (2 week pattern)'!$B$15:$C$28,2,FALSE),0)</f>
        <v>0</v>
      </c>
      <c r="L96">
        <f t="shared" si="8"/>
        <v>0</v>
      </c>
      <c r="M96">
        <f t="shared" si="9"/>
        <v>0</v>
      </c>
      <c r="N96" s="28">
        <f>IF(OR(H96&lt;'Calculation (hours 2 week patte'!$B$1,H96&gt;'Calculation (hours 2 week patte'!$B$2),0,M96)</f>
        <v>0</v>
      </c>
    </row>
    <row r="97" spans="8:14" ht="15.75" customHeight="1" x14ac:dyDescent="0.25">
      <c r="H97" s="40">
        <f t="shared" si="10"/>
        <v>46361</v>
      </c>
      <c r="I97" s="41">
        <f t="shared" si="7"/>
        <v>46361</v>
      </c>
      <c r="J97">
        <f t="shared" si="11"/>
        <v>12</v>
      </c>
      <c r="K97">
        <f>IFERROR(VLOOKUP(J97,'Form (2 week pattern)'!$B$15:$C$28,2,FALSE),0)</f>
        <v>0</v>
      </c>
      <c r="L97">
        <f t="shared" si="8"/>
        <v>0</v>
      </c>
      <c r="M97">
        <f t="shared" si="9"/>
        <v>0</v>
      </c>
      <c r="N97" s="28">
        <f>IF(OR(H97&lt;'Calculation (hours 2 week patte'!$B$1,H97&gt;'Calculation (hours 2 week patte'!$B$2),0,M97)</f>
        <v>0</v>
      </c>
    </row>
    <row r="98" spans="8:14" ht="15.75" customHeight="1" x14ac:dyDescent="0.25">
      <c r="H98" s="40">
        <f t="shared" si="10"/>
        <v>46362</v>
      </c>
      <c r="I98" s="41">
        <f t="shared" si="7"/>
        <v>46362</v>
      </c>
      <c r="J98">
        <f t="shared" si="11"/>
        <v>13</v>
      </c>
      <c r="K98">
        <f>IFERROR(VLOOKUP(J98,'Form (2 week pattern)'!$B$15:$C$28,2,FALSE),0)</f>
        <v>0</v>
      </c>
      <c r="L98">
        <f t="shared" si="8"/>
        <v>0</v>
      </c>
      <c r="M98">
        <f t="shared" si="9"/>
        <v>0</v>
      </c>
      <c r="N98" s="28">
        <f>IF(OR(H98&lt;'Calculation (hours 2 week patte'!$B$1,H98&gt;'Calculation (hours 2 week patte'!$B$2),0,M98)</f>
        <v>0</v>
      </c>
    </row>
    <row r="99" spans="8:14" ht="15.75" customHeight="1" x14ac:dyDescent="0.25">
      <c r="H99" s="40">
        <f t="shared" si="10"/>
        <v>46363</v>
      </c>
      <c r="I99" s="41">
        <f t="shared" si="7"/>
        <v>46363</v>
      </c>
      <c r="J99">
        <f t="shared" si="11"/>
        <v>14</v>
      </c>
      <c r="K99">
        <f>IFERROR(VLOOKUP(J99,'Form (2 week pattern)'!$B$15:$C$28,2,FALSE),0)</f>
        <v>0</v>
      </c>
      <c r="L99">
        <f t="shared" si="8"/>
        <v>0</v>
      </c>
      <c r="M99">
        <f t="shared" si="9"/>
        <v>0</v>
      </c>
      <c r="N99" s="28">
        <f>IF(OR(H99&lt;'Calculation (hours 2 week patte'!$B$1,H99&gt;'Calculation (hours 2 week patte'!$B$2),0,M99)</f>
        <v>0</v>
      </c>
    </row>
    <row r="100" spans="8:14" ht="15.75" customHeight="1" x14ac:dyDescent="0.25">
      <c r="H100" s="40">
        <f t="shared" si="10"/>
        <v>46364</v>
      </c>
      <c r="I100" s="41">
        <f t="shared" si="7"/>
        <v>46364</v>
      </c>
      <c r="J100">
        <f t="shared" si="11"/>
        <v>1</v>
      </c>
      <c r="K100">
        <f>IFERROR(VLOOKUP(J100,'Form (2 week pattern)'!$B$15:$C$28,2,FALSE),0)</f>
        <v>0</v>
      </c>
      <c r="L100">
        <f t="shared" si="8"/>
        <v>0</v>
      </c>
      <c r="M100">
        <f t="shared" si="9"/>
        <v>0</v>
      </c>
      <c r="N100" s="28">
        <f>IF(OR(H100&lt;'Calculation (hours 2 week patte'!$B$1,H100&gt;'Calculation (hours 2 week patte'!$B$2),0,M100)</f>
        <v>0</v>
      </c>
    </row>
    <row r="101" spans="8:14" ht="15.75" customHeight="1" x14ac:dyDescent="0.25">
      <c r="H101" s="40">
        <f t="shared" si="10"/>
        <v>46365</v>
      </c>
      <c r="I101" s="41">
        <f t="shared" si="7"/>
        <v>46365</v>
      </c>
      <c r="J101">
        <f t="shared" si="11"/>
        <v>2</v>
      </c>
      <c r="K101">
        <f>IFERROR(VLOOKUP(J101,'Form (2 week pattern)'!$B$15:$C$28,2,FALSE),0)</f>
        <v>0</v>
      </c>
      <c r="L101">
        <f t="shared" si="8"/>
        <v>0</v>
      </c>
      <c r="M101">
        <f t="shared" si="9"/>
        <v>0</v>
      </c>
      <c r="N101" s="28">
        <f>IF(OR(H101&lt;'Calculation (hours 2 week patte'!$B$1,H101&gt;'Calculation (hours 2 week patte'!$B$2),0,M101)</f>
        <v>0</v>
      </c>
    </row>
    <row r="102" spans="8:14" ht="15.75" customHeight="1" x14ac:dyDescent="0.25">
      <c r="H102" s="40">
        <f t="shared" si="10"/>
        <v>46366</v>
      </c>
      <c r="I102" s="41">
        <f t="shared" si="7"/>
        <v>46366</v>
      </c>
      <c r="J102">
        <f t="shared" si="11"/>
        <v>3</v>
      </c>
      <c r="K102">
        <f>IFERROR(VLOOKUP(J102,'Form (2 week pattern)'!$B$15:$C$28,2,FALSE),0)</f>
        <v>0</v>
      </c>
      <c r="L102">
        <f t="shared" si="8"/>
        <v>0</v>
      </c>
      <c r="M102">
        <f t="shared" si="9"/>
        <v>0</v>
      </c>
      <c r="N102" s="28">
        <f>IF(OR(H102&lt;'Calculation (hours 2 week patte'!$B$1,H102&gt;'Calculation (hours 2 week patte'!$B$2),0,M102)</f>
        <v>0</v>
      </c>
    </row>
    <row r="103" spans="8:14" ht="15.75" customHeight="1" x14ac:dyDescent="0.25">
      <c r="H103" s="40">
        <f t="shared" si="10"/>
        <v>46367</v>
      </c>
      <c r="I103" s="41">
        <f t="shared" si="7"/>
        <v>46367</v>
      </c>
      <c r="J103">
        <f t="shared" si="11"/>
        <v>4</v>
      </c>
      <c r="K103">
        <f>IFERROR(VLOOKUP(J103,'Form (2 week pattern)'!$B$15:$C$28,2,FALSE),0)</f>
        <v>0</v>
      </c>
      <c r="L103">
        <f t="shared" si="8"/>
        <v>0</v>
      </c>
      <c r="M103">
        <f t="shared" si="9"/>
        <v>0</v>
      </c>
      <c r="N103" s="28">
        <f>IF(OR(H103&lt;'Calculation (hours 2 week patte'!$B$1,H103&gt;'Calculation (hours 2 week patte'!$B$2),0,M103)</f>
        <v>0</v>
      </c>
    </row>
    <row r="104" spans="8:14" ht="15.75" customHeight="1" x14ac:dyDescent="0.25">
      <c r="H104" s="40">
        <f t="shared" si="10"/>
        <v>46368</v>
      </c>
      <c r="I104" s="41">
        <f t="shared" si="7"/>
        <v>46368</v>
      </c>
      <c r="J104">
        <f t="shared" si="11"/>
        <v>5</v>
      </c>
      <c r="K104">
        <f>IFERROR(VLOOKUP(J104,'Form (2 week pattern)'!$B$15:$C$28,2,FALSE),0)</f>
        <v>0</v>
      </c>
      <c r="L104">
        <f t="shared" si="8"/>
        <v>0</v>
      </c>
      <c r="M104">
        <f t="shared" si="9"/>
        <v>0</v>
      </c>
      <c r="N104" s="28">
        <f>IF(OR(H104&lt;'Calculation (hours 2 week patte'!$B$1,H104&gt;'Calculation (hours 2 week patte'!$B$2),0,M104)</f>
        <v>0</v>
      </c>
    </row>
    <row r="105" spans="8:14" ht="15.75" customHeight="1" x14ac:dyDescent="0.25">
      <c r="H105" s="40">
        <f t="shared" si="10"/>
        <v>46369</v>
      </c>
      <c r="I105" s="41">
        <f t="shared" si="7"/>
        <v>46369</v>
      </c>
      <c r="J105">
        <f t="shared" si="11"/>
        <v>6</v>
      </c>
      <c r="K105">
        <f>IFERROR(VLOOKUP(J105,'Form (2 week pattern)'!$B$15:$C$28,2,FALSE),0)</f>
        <v>0</v>
      </c>
      <c r="L105">
        <f t="shared" si="8"/>
        <v>0</v>
      </c>
      <c r="M105">
        <f t="shared" si="9"/>
        <v>0</v>
      </c>
      <c r="N105" s="28">
        <f>IF(OR(H105&lt;'Calculation (hours 2 week patte'!$B$1,H105&gt;'Calculation (hours 2 week patte'!$B$2),0,M105)</f>
        <v>0</v>
      </c>
    </row>
    <row r="106" spans="8:14" ht="15.75" customHeight="1" x14ac:dyDescent="0.25">
      <c r="H106" s="40">
        <f t="shared" si="10"/>
        <v>46370</v>
      </c>
      <c r="I106" s="41">
        <f t="shared" si="7"/>
        <v>46370</v>
      </c>
      <c r="J106">
        <f t="shared" si="11"/>
        <v>7</v>
      </c>
      <c r="K106">
        <f>IFERROR(VLOOKUP(J106,'Form (2 week pattern)'!$B$15:$C$28,2,FALSE),0)</f>
        <v>0</v>
      </c>
      <c r="L106">
        <f t="shared" si="8"/>
        <v>0</v>
      </c>
      <c r="M106">
        <f t="shared" si="9"/>
        <v>0</v>
      </c>
      <c r="N106" s="28">
        <f>IF(OR(H106&lt;'Calculation (hours 2 week patte'!$B$1,H106&gt;'Calculation (hours 2 week patte'!$B$2),0,M106)</f>
        <v>0</v>
      </c>
    </row>
    <row r="107" spans="8:14" ht="15.75" customHeight="1" x14ac:dyDescent="0.25">
      <c r="H107" s="40">
        <f t="shared" si="10"/>
        <v>46371</v>
      </c>
      <c r="I107" s="41">
        <f t="shared" si="7"/>
        <v>46371</v>
      </c>
      <c r="J107">
        <f t="shared" si="11"/>
        <v>8</v>
      </c>
      <c r="K107">
        <f>IFERROR(VLOOKUP(J107,'Form (2 week pattern)'!$B$15:$C$28,2,FALSE),0)</f>
        <v>0</v>
      </c>
      <c r="L107">
        <f t="shared" si="8"/>
        <v>0</v>
      </c>
      <c r="M107">
        <f t="shared" si="9"/>
        <v>0</v>
      </c>
      <c r="N107" s="28">
        <f>IF(OR(H107&lt;'Calculation (hours 2 week patte'!$B$1,H107&gt;'Calculation (hours 2 week patte'!$B$2),0,M107)</f>
        <v>0</v>
      </c>
    </row>
    <row r="108" spans="8:14" ht="15.75" customHeight="1" x14ac:dyDescent="0.25">
      <c r="H108" s="40">
        <f t="shared" si="10"/>
        <v>46372</v>
      </c>
      <c r="I108" s="41">
        <f t="shared" si="7"/>
        <v>46372</v>
      </c>
      <c r="J108">
        <f t="shared" si="11"/>
        <v>9</v>
      </c>
      <c r="K108">
        <f>IFERROR(VLOOKUP(J108,'Form (2 week pattern)'!$B$15:$C$28,2,FALSE),0)</f>
        <v>0</v>
      </c>
      <c r="L108">
        <f t="shared" si="8"/>
        <v>0</v>
      </c>
      <c r="M108">
        <f t="shared" si="9"/>
        <v>0</v>
      </c>
      <c r="N108" s="28">
        <f>IF(OR(H108&lt;'Calculation (hours 2 week patte'!$B$1,H108&gt;'Calculation (hours 2 week patte'!$B$2),0,M108)</f>
        <v>0</v>
      </c>
    </row>
    <row r="109" spans="8:14" ht="15.75" customHeight="1" x14ac:dyDescent="0.25">
      <c r="H109" s="40">
        <f t="shared" si="10"/>
        <v>46373</v>
      </c>
      <c r="I109" s="41">
        <f t="shared" si="7"/>
        <v>46373</v>
      </c>
      <c r="J109">
        <f t="shared" si="11"/>
        <v>10</v>
      </c>
      <c r="K109">
        <f>IFERROR(VLOOKUP(J109,'Form (2 week pattern)'!$B$15:$C$28,2,FALSE),0)</f>
        <v>0</v>
      </c>
      <c r="L109">
        <f t="shared" si="8"/>
        <v>0</v>
      </c>
      <c r="M109">
        <f t="shared" si="9"/>
        <v>0</v>
      </c>
      <c r="N109" s="28">
        <f>IF(OR(H109&lt;'Calculation (hours 2 week patte'!$B$1,H109&gt;'Calculation (hours 2 week patte'!$B$2),0,M109)</f>
        <v>0</v>
      </c>
    </row>
    <row r="110" spans="8:14" ht="15.75" customHeight="1" x14ac:dyDescent="0.25">
      <c r="H110" s="40">
        <f t="shared" si="10"/>
        <v>46374</v>
      </c>
      <c r="I110" s="41">
        <f t="shared" si="7"/>
        <v>46374</v>
      </c>
      <c r="J110">
        <f t="shared" si="11"/>
        <v>11</v>
      </c>
      <c r="K110">
        <f>IFERROR(VLOOKUP(J110,'Form (2 week pattern)'!$B$15:$C$28,2,FALSE),0)</f>
        <v>0</v>
      </c>
      <c r="L110">
        <f t="shared" si="8"/>
        <v>0</v>
      </c>
      <c r="M110">
        <f t="shared" si="9"/>
        <v>0</v>
      </c>
      <c r="N110" s="28">
        <f>IF(OR(H110&lt;'Calculation (hours 2 week patte'!$B$1,H110&gt;'Calculation (hours 2 week patte'!$B$2),0,M110)</f>
        <v>0</v>
      </c>
    </row>
    <row r="111" spans="8:14" ht="15.75" customHeight="1" x14ac:dyDescent="0.25">
      <c r="H111" s="40">
        <f t="shared" si="10"/>
        <v>46375</v>
      </c>
      <c r="I111" s="41">
        <f t="shared" si="7"/>
        <v>46375</v>
      </c>
      <c r="J111">
        <f t="shared" si="11"/>
        <v>12</v>
      </c>
      <c r="K111">
        <f>IFERROR(VLOOKUP(J111,'Form (2 week pattern)'!$B$15:$C$28,2,FALSE),0)</f>
        <v>0</v>
      </c>
      <c r="L111">
        <f t="shared" si="8"/>
        <v>0</v>
      </c>
      <c r="M111">
        <f t="shared" si="9"/>
        <v>0</v>
      </c>
      <c r="N111" s="28">
        <f>IF(OR(H111&lt;'Calculation (hours 2 week patte'!$B$1,H111&gt;'Calculation (hours 2 week patte'!$B$2),0,M111)</f>
        <v>0</v>
      </c>
    </row>
    <row r="112" spans="8:14" ht="15.75" customHeight="1" x14ac:dyDescent="0.25">
      <c r="H112" s="40">
        <f t="shared" si="10"/>
        <v>46376</v>
      </c>
      <c r="I112" s="41">
        <f t="shared" si="7"/>
        <v>46376</v>
      </c>
      <c r="J112">
        <f t="shared" si="11"/>
        <v>13</v>
      </c>
      <c r="K112">
        <f>IFERROR(VLOOKUP(J112,'Form (2 week pattern)'!$B$15:$C$28,2,FALSE),0)</f>
        <v>0</v>
      </c>
      <c r="L112">
        <f t="shared" si="8"/>
        <v>0</v>
      </c>
      <c r="M112">
        <f t="shared" si="9"/>
        <v>0</v>
      </c>
      <c r="N112" s="28">
        <f>IF(OR(H112&lt;'Calculation (hours 2 week patte'!$B$1,H112&gt;'Calculation (hours 2 week patte'!$B$2),0,M112)</f>
        <v>0</v>
      </c>
    </row>
    <row r="113" spans="8:14" ht="15.75" customHeight="1" x14ac:dyDescent="0.25">
      <c r="H113" s="40">
        <f t="shared" si="10"/>
        <v>46377</v>
      </c>
      <c r="I113" s="41">
        <f t="shared" si="7"/>
        <v>46377</v>
      </c>
      <c r="J113">
        <f t="shared" si="11"/>
        <v>14</v>
      </c>
      <c r="K113">
        <f>IFERROR(VLOOKUP(J113,'Form (2 week pattern)'!$B$15:$C$28,2,FALSE),0)</f>
        <v>0</v>
      </c>
      <c r="L113">
        <f t="shared" si="8"/>
        <v>0</v>
      </c>
      <c r="M113">
        <f t="shared" si="9"/>
        <v>0</v>
      </c>
      <c r="N113" s="28">
        <f>IF(OR(H113&lt;'Calculation (hours 2 week patte'!$B$1,H113&gt;'Calculation (hours 2 week patte'!$B$2),0,M113)</f>
        <v>0</v>
      </c>
    </row>
    <row r="114" spans="8:14" ht="15.75" customHeight="1" x14ac:dyDescent="0.25">
      <c r="H114" s="40">
        <f t="shared" si="10"/>
        <v>46378</v>
      </c>
      <c r="I114" s="41">
        <f t="shared" si="7"/>
        <v>46378</v>
      </c>
      <c r="J114">
        <f t="shared" si="11"/>
        <v>1</v>
      </c>
      <c r="K114">
        <f>IFERROR(VLOOKUP(J114,'Form (2 week pattern)'!$B$15:$C$28,2,FALSE),0)</f>
        <v>0</v>
      </c>
      <c r="L114">
        <f t="shared" si="8"/>
        <v>0</v>
      </c>
      <c r="M114">
        <f t="shared" si="9"/>
        <v>0</v>
      </c>
      <c r="N114" s="28">
        <f>IF(OR(H114&lt;'Calculation (hours 2 week patte'!$B$1,H114&gt;'Calculation (hours 2 week patte'!$B$2),0,M114)</f>
        <v>0</v>
      </c>
    </row>
    <row r="115" spans="8:14" ht="15.75" customHeight="1" x14ac:dyDescent="0.25">
      <c r="H115" s="40">
        <f t="shared" si="10"/>
        <v>46379</v>
      </c>
      <c r="I115" s="41">
        <f t="shared" si="7"/>
        <v>46379</v>
      </c>
      <c r="J115">
        <f t="shared" si="11"/>
        <v>2</v>
      </c>
      <c r="K115">
        <f>IFERROR(VLOOKUP(J115,'Form (2 week pattern)'!$B$15:$C$28,2,FALSE),0)</f>
        <v>0</v>
      </c>
      <c r="L115">
        <f t="shared" si="8"/>
        <v>0</v>
      </c>
      <c r="M115">
        <f t="shared" si="9"/>
        <v>0</v>
      </c>
      <c r="N115" s="28">
        <f>IF(OR(H115&lt;'Calculation (hours 2 week patte'!$B$1,H115&gt;'Calculation (hours 2 week patte'!$B$2),0,M115)</f>
        <v>0</v>
      </c>
    </row>
    <row r="116" spans="8:14" ht="15.75" customHeight="1" x14ac:dyDescent="0.25">
      <c r="H116" s="40">
        <f t="shared" si="10"/>
        <v>46380</v>
      </c>
      <c r="I116" s="41">
        <f t="shared" si="7"/>
        <v>46380</v>
      </c>
      <c r="J116">
        <f t="shared" si="11"/>
        <v>3</v>
      </c>
      <c r="K116">
        <f>IFERROR(VLOOKUP(J116,'Form (2 week pattern)'!$B$15:$C$28,2,FALSE),0)</f>
        <v>0</v>
      </c>
      <c r="L116">
        <f t="shared" si="8"/>
        <v>0</v>
      </c>
      <c r="M116">
        <f t="shared" si="9"/>
        <v>0</v>
      </c>
      <c r="N116" s="28">
        <f>IF(OR(H116&lt;'Calculation (hours 2 week patte'!$B$1,H116&gt;'Calculation (hours 2 week patte'!$B$2),0,M116)</f>
        <v>0</v>
      </c>
    </row>
    <row r="117" spans="8:14" ht="15.75" customHeight="1" x14ac:dyDescent="0.25">
      <c r="H117" s="40">
        <f t="shared" si="10"/>
        <v>46381</v>
      </c>
      <c r="I117" s="41">
        <f t="shared" si="7"/>
        <v>46381</v>
      </c>
      <c r="J117">
        <f t="shared" si="11"/>
        <v>4</v>
      </c>
      <c r="K117">
        <f>IFERROR(VLOOKUP(J117,'Form (2 week pattern)'!$B$15:$C$28,2,FALSE),0)</f>
        <v>0</v>
      </c>
      <c r="L117">
        <f t="shared" si="8"/>
        <v>1</v>
      </c>
      <c r="M117">
        <f t="shared" si="9"/>
        <v>0</v>
      </c>
      <c r="N117" s="28">
        <f>IF(OR(H117&lt;'Calculation (hours 2 week patte'!$B$1,H117&gt;'Calculation (hours 2 week patte'!$B$2),0,M117)</f>
        <v>0</v>
      </c>
    </row>
    <row r="118" spans="8:14" ht="15.75" customHeight="1" x14ac:dyDescent="0.25">
      <c r="H118" s="40">
        <f t="shared" si="10"/>
        <v>46382</v>
      </c>
      <c r="I118" s="41">
        <f t="shared" si="7"/>
        <v>46382</v>
      </c>
      <c r="J118">
        <f t="shared" si="11"/>
        <v>5</v>
      </c>
      <c r="K118">
        <f>IFERROR(VLOOKUP(J118,'Form (2 week pattern)'!$B$15:$C$28,2,FALSE),0)</f>
        <v>0</v>
      </c>
      <c r="L118">
        <f t="shared" si="8"/>
        <v>0</v>
      </c>
      <c r="M118">
        <f t="shared" si="9"/>
        <v>0</v>
      </c>
      <c r="N118" s="28">
        <f>IF(OR(H118&lt;'Calculation (hours 2 week patte'!$B$1,H118&gt;'Calculation (hours 2 week patte'!$B$2),0,M118)</f>
        <v>0</v>
      </c>
    </row>
    <row r="119" spans="8:14" ht="15.75" customHeight="1" x14ac:dyDescent="0.25">
      <c r="H119" s="40">
        <f t="shared" si="10"/>
        <v>46383</v>
      </c>
      <c r="I119" s="41">
        <f t="shared" si="7"/>
        <v>46383</v>
      </c>
      <c r="J119">
        <f t="shared" si="11"/>
        <v>6</v>
      </c>
      <c r="K119">
        <f>IFERROR(VLOOKUP(J119,'Form (2 week pattern)'!$B$15:$C$28,2,FALSE),0)</f>
        <v>0</v>
      </c>
      <c r="L119">
        <f t="shared" si="8"/>
        <v>0</v>
      </c>
      <c r="M119">
        <f t="shared" si="9"/>
        <v>0</v>
      </c>
      <c r="N119" s="28">
        <f>IF(OR(H119&lt;'Calculation (hours 2 week patte'!$B$1,H119&gt;'Calculation (hours 2 week patte'!$B$2),0,M119)</f>
        <v>0</v>
      </c>
    </row>
    <row r="120" spans="8:14" ht="15.75" customHeight="1" x14ac:dyDescent="0.25">
      <c r="H120" s="40">
        <f t="shared" si="10"/>
        <v>46384</v>
      </c>
      <c r="I120" s="41">
        <f t="shared" si="7"/>
        <v>46384</v>
      </c>
      <c r="J120">
        <f t="shared" si="11"/>
        <v>7</v>
      </c>
      <c r="K120">
        <f>IFERROR(VLOOKUP(J120,'Form (2 week pattern)'!$B$15:$C$28,2,FALSE),0)</f>
        <v>0</v>
      </c>
      <c r="L120">
        <f t="shared" si="8"/>
        <v>1</v>
      </c>
      <c r="M120">
        <f t="shared" si="9"/>
        <v>0</v>
      </c>
      <c r="N120" s="28">
        <f>IF(OR(H120&lt;'Calculation (hours 2 week patte'!$B$1,H120&gt;'Calculation (hours 2 week patte'!$B$2),0,M120)</f>
        <v>0</v>
      </c>
    </row>
    <row r="121" spans="8:14" ht="15.75" customHeight="1" x14ac:dyDescent="0.25">
      <c r="H121" s="40">
        <f t="shared" si="10"/>
        <v>46385</v>
      </c>
      <c r="I121" s="41">
        <f t="shared" si="7"/>
        <v>46385</v>
      </c>
      <c r="J121">
        <f t="shared" si="11"/>
        <v>8</v>
      </c>
      <c r="K121">
        <f>IFERROR(VLOOKUP(J121,'Form (2 week pattern)'!$B$15:$C$28,2,FALSE),0)</f>
        <v>0</v>
      </c>
      <c r="L121">
        <f t="shared" si="8"/>
        <v>1</v>
      </c>
      <c r="M121">
        <f t="shared" si="9"/>
        <v>0</v>
      </c>
      <c r="N121" s="28">
        <f>IF(OR(H121&lt;'Calculation (hours 2 week patte'!$B$1,H121&gt;'Calculation (hours 2 week patte'!$B$2),0,M121)</f>
        <v>0</v>
      </c>
    </row>
    <row r="122" spans="8:14" ht="15.75" customHeight="1" x14ac:dyDescent="0.25">
      <c r="H122" s="40">
        <f t="shared" si="10"/>
        <v>46386</v>
      </c>
      <c r="I122" s="41">
        <f t="shared" si="7"/>
        <v>46386</v>
      </c>
      <c r="J122">
        <f t="shared" si="11"/>
        <v>9</v>
      </c>
      <c r="K122">
        <f>IFERROR(VLOOKUP(J122,'Form (2 week pattern)'!$B$15:$C$28,2,FALSE),0)</f>
        <v>0</v>
      </c>
      <c r="L122">
        <f t="shared" si="8"/>
        <v>1</v>
      </c>
      <c r="M122">
        <f t="shared" si="9"/>
        <v>0</v>
      </c>
      <c r="N122" s="28">
        <f>IF(OR(H122&lt;'Calculation (hours 2 week patte'!$B$1,H122&gt;'Calculation (hours 2 week patte'!$B$2),0,M122)</f>
        <v>0</v>
      </c>
    </row>
    <row r="123" spans="8:14" ht="15.75" customHeight="1" x14ac:dyDescent="0.25">
      <c r="H123" s="40">
        <f t="shared" si="10"/>
        <v>46387</v>
      </c>
      <c r="I123" s="41">
        <f t="shared" si="7"/>
        <v>46387</v>
      </c>
      <c r="J123">
        <f t="shared" si="11"/>
        <v>10</v>
      </c>
      <c r="K123">
        <f>IFERROR(VLOOKUP(J123,'Form (2 week pattern)'!$B$15:$C$28,2,FALSE),0)</f>
        <v>0</v>
      </c>
      <c r="L123">
        <f t="shared" si="8"/>
        <v>1</v>
      </c>
      <c r="M123">
        <f t="shared" si="9"/>
        <v>0</v>
      </c>
      <c r="N123" s="28">
        <f>IF(OR(H123&lt;'Calculation (hours 2 week patte'!$B$1,H123&gt;'Calculation (hours 2 week patte'!$B$2),0,M123)</f>
        <v>0</v>
      </c>
    </row>
    <row r="124" spans="8:14" ht="15.75" customHeight="1" x14ac:dyDescent="0.25">
      <c r="H124" s="40">
        <f t="shared" si="10"/>
        <v>46388</v>
      </c>
      <c r="I124" s="41">
        <f t="shared" si="7"/>
        <v>46388</v>
      </c>
      <c r="J124">
        <f t="shared" si="11"/>
        <v>11</v>
      </c>
      <c r="K124">
        <f>IFERROR(VLOOKUP(J124,'Form (2 week pattern)'!$B$15:$C$28,2,FALSE),0)</f>
        <v>0</v>
      </c>
      <c r="L124">
        <f t="shared" si="8"/>
        <v>1</v>
      </c>
      <c r="M124">
        <f t="shared" si="9"/>
        <v>0</v>
      </c>
      <c r="N124" s="28">
        <f>IF(OR(H124&lt;'Calculation (hours 2 week patte'!$B$1,H124&gt;'Calculation (hours 2 week patte'!$B$2),0,M124)</f>
        <v>0</v>
      </c>
    </row>
    <row r="125" spans="8:14" ht="15.75" customHeight="1" x14ac:dyDescent="0.25">
      <c r="H125" s="40">
        <f t="shared" si="10"/>
        <v>46389</v>
      </c>
      <c r="I125" s="41">
        <f t="shared" si="7"/>
        <v>46389</v>
      </c>
      <c r="J125">
        <f t="shared" si="11"/>
        <v>12</v>
      </c>
      <c r="K125">
        <f>IFERROR(VLOOKUP(J125,'Form (2 week pattern)'!$B$15:$C$28,2,FALSE),0)</f>
        <v>0</v>
      </c>
      <c r="L125">
        <f t="shared" si="8"/>
        <v>0</v>
      </c>
      <c r="M125">
        <f t="shared" si="9"/>
        <v>0</v>
      </c>
      <c r="N125" s="28">
        <f>IF(OR(H125&lt;'Calculation (hours 2 week patte'!$B$1,H125&gt;'Calculation (hours 2 week patte'!$B$2),0,M125)</f>
        <v>0</v>
      </c>
    </row>
    <row r="126" spans="8:14" ht="15.75" customHeight="1" x14ac:dyDescent="0.25">
      <c r="H126" s="40">
        <f t="shared" si="10"/>
        <v>46390</v>
      </c>
      <c r="I126" s="41">
        <f t="shared" si="7"/>
        <v>46390</v>
      </c>
      <c r="J126">
        <f t="shared" si="11"/>
        <v>13</v>
      </c>
      <c r="K126">
        <f>IFERROR(VLOOKUP(J126,'Form (2 week pattern)'!$B$15:$C$28,2,FALSE),0)</f>
        <v>0</v>
      </c>
      <c r="L126">
        <f t="shared" si="8"/>
        <v>0</v>
      </c>
      <c r="M126">
        <f t="shared" si="9"/>
        <v>0</v>
      </c>
      <c r="N126" s="28">
        <f>IF(OR(H126&lt;'Calculation (hours 2 week patte'!$B$1,H126&gt;'Calculation (hours 2 week patte'!$B$2),0,M126)</f>
        <v>0</v>
      </c>
    </row>
    <row r="127" spans="8:14" ht="15.75" customHeight="1" x14ac:dyDescent="0.25">
      <c r="H127" s="40">
        <f t="shared" si="10"/>
        <v>46391</v>
      </c>
      <c r="I127" s="41">
        <f t="shared" si="7"/>
        <v>46391</v>
      </c>
      <c r="J127">
        <f t="shared" si="11"/>
        <v>14</v>
      </c>
      <c r="K127">
        <f>IFERROR(VLOOKUP(J127,'Form (2 week pattern)'!$B$15:$C$28,2,FALSE),0)</f>
        <v>0</v>
      </c>
      <c r="L127">
        <f t="shared" si="8"/>
        <v>0</v>
      </c>
      <c r="M127">
        <f t="shared" si="9"/>
        <v>0</v>
      </c>
      <c r="N127" s="28">
        <f>IF(OR(H127&lt;'Calculation (hours 2 week patte'!$B$1,H127&gt;'Calculation (hours 2 week patte'!$B$2),0,M127)</f>
        <v>0</v>
      </c>
    </row>
    <row r="128" spans="8:14" ht="15.75" customHeight="1" x14ac:dyDescent="0.25">
      <c r="H128" s="40">
        <f t="shared" si="10"/>
        <v>46392</v>
      </c>
      <c r="I128" s="41">
        <f t="shared" si="7"/>
        <v>46392</v>
      </c>
      <c r="J128">
        <f t="shared" si="11"/>
        <v>1</v>
      </c>
      <c r="K128">
        <f>IFERROR(VLOOKUP(J128,'Form (2 week pattern)'!$B$15:$C$28,2,FALSE),0)</f>
        <v>0</v>
      </c>
      <c r="L128">
        <f t="shared" si="8"/>
        <v>0</v>
      </c>
      <c r="M128">
        <f t="shared" si="9"/>
        <v>0</v>
      </c>
      <c r="N128" s="28">
        <f>IF(OR(H128&lt;'Calculation (hours 2 week patte'!$B$1,H128&gt;'Calculation (hours 2 week patte'!$B$2),0,M128)</f>
        <v>0</v>
      </c>
    </row>
    <row r="129" spans="8:14" ht="15.75" customHeight="1" x14ac:dyDescent="0.25">
      <c r="H129" s="40">
        <f t="shared" si="10"/>
        <v>46393</v>
      </c>
      <c r="I129" s="41">
        <f t="shared" si="7"/>
        <v>46393</v>
      </c>
      <c r="J129">
        <f t="shared" si="11"/>
        <v>2</v>
      </c>
      <c r="K129">
        <f>IFERROR(VLOOKUP(J129,'Form (2 week pattern)'!$B$15:$C$28,2,FALSE),0)</f>
        <v>0</v>
      </c>
      <c r="L129">
        <f t="shared" si="8"/>
        <v>0</v>
      </c>
      <c r="M129">
        <f t="shared" si="9"/>
        <v>0</v>
      </c>
      <c r="N129" s="28">
        <f>IF(OR(H129&lt;'Calculation (hours 2 week patte'!$B$1,H129&gt;'Calculation (hours 2 week patte'!$B$2),0,M129)</f>
        <v>0</v>
      </c>
    </row>
    <row r="130" spans="8:14" ht="15.75" customHeight="1" x14ac:dyDescent="0.25">
      <c r="H130" s="40">
        <f t="shared" si="10"/>
        <v>46394</v>
      </c>
      <c r="I130" s="41">
        <f t="shared" si="7"/>
        <v>46394</v>
      </c>
      <c r="J130">
        <f t="shared" si="11"/>
        <v>3</v>
      </c>
      <c r="K130">
        <f>IFERROR(VLOOKUP(J130,'Form (2 week pattern)'!$B$15:$C$28,2,FALSE),0)</f>
        <v>0</v>
      </c>
      <c r="L130">
        <f t="shared" si="8"/>
        <v>0</v>
      </c>
      <c r="M130">
        <f t="shared" si="9"/>
        <v>0</v>
      </c>
      <c r="N130" s="28">
        <f>IF(OR(H130&lt;'Calculation (hours 2 week patte'!$B$1,H130&gt;'Calculation (hours 2 week patte'!$B$2),0,M130)</f>
        <v>0</v>
      </c>
    </row>
    <row r="131" spans="8:14" ht="15.75" customHeight="1" x14ac:dyDescent="0.25">
      <c r="H131" s="40">
        <f t="shared" si="10"/>
        <v>46395</v>
      </c>
      <c r="I131" s="41">
        <f t="shared" ref="I131:I194" si="12">H131</f>
        <v>46395</v>
      </c>
      <c r="J131">
        <f t="shared" si="11"/>
        <v>4</v>
      </c>
      <c r="K131">
        <f>IFERROR(VLOOKUP(J131,'Form (2 week pattern)'!$B$15:$C$28,2,FALSE),0)</f>
        <v>0</v>
      </c>
      <c r="L131">
        <f t="shared" ref="L131:L194" si="13">COUNTIF(A:A,H131)</f>
        <v>0</v>
      </c>
      <c r="M131">
        <f t="shared" ref="M131:M194" si="14">K131*L131</f>
        <v>0</v>
      </c>
      <c r="N131" s="28">
        <f>IF(OR(H131&lt;'Calculation (hours 2 week patte'!$B$1,H131&gt;'Calculation (hours 2 week patte'!$B$2),0,M131)</f>
        <v>0</v>
      </c>
    </row>
    <row r="132" spans="8:14" ht="15.75" customHeight="1" x14ac:dyDescent="0.25">
      <c r="H132" s="40">
        <f t="shared" ref="H132:H195" si="15">H131+1</f>
        <v>46396</v>
      </c>
      <c r="I132" s="41">
        <f t="shared" si="12"/>
        <v>46396</v>
      </c>
      <c r="J132">
        <f t="shared" si="11"/>
        <v>5</v>
      </c>
      <c r="K132">
        <f>IFERROR(VLOOKUP(J132,'Form (2 week pattern)'!$B$15:$C$28,2,FALSE),0)</f>
        <v>0</v>
      </c>
      <c r="L132">
        <f t="shared" si="13"/>
        <v>0</v>
      </c>
      <c r="M132">
        <f t="shared" si="14"/>
        <v>0</v>
      </c>
      <c r="N132" s="28">
        <f>IF(OR(H132&lt;'Calculation (hours 2 week patte'!$B$1,H132&gt;'Calculation (hours 2 week patte'!$B$2),0,M132)</f>
        <v>0</v>
      </c>
    </row>
    <row r="133" spans="8:14" ht="15.75" customHeight="1" x14ac:dyDescent="0.25">
      <c r="H133" s="40">
        <f t="shared" si="15"/>
        <v>46397</v>
      </c>
      <c r="I133" s="41">
        <f t="shared" si="12"/>
        <v>46397</v>
      </c>
      <c r="J133">
        <f t="shared" si="11"/>
        <v>6</v>
      </c>
      <c r="K133">
        <f>IFERROR(VLOOKUP(J133,'Form (2 week pattern)'!$B$15:$C$28,2,FALSE),0)</f>
        <v>0</v>
      </c>
      <c r="L133">
        <f t="shared" si="13"/>
        <v>0</v>
      </c>
      <c r="M133">
        <f t="shared" si="14"/>
        <v>0</v>
      </c>
      <c r="N133" s="28">
        <f>IF(OR(H133&lt;'Calculation (hours 2 week patte'!$B$1,H133&gt;'Calculation (hours 2 week patte'!$B$2),0,M133)</f>
        <v>0</v>
      </c>
    </row>
    <row r="134" spans="8:14" ht="15.75" customHeight="1" x14ac:dyDescent="0.25">
      <c r="H134" s="40">
        <f t="shared" si="15"/>
        <v>46398</v>
      </c>
      <c r="I134" s="41">
        <f t="shared" si="12"/>
        <v>46398</v>
      </c>
      <c r="J134">
        <f t="shared" si="11"/>
        <v>7</v>
      </c>
      <c r="K134">
        <f>IFERROR(VLOOKUP(J134,'Form (2 week pattern)'!$B$15:$C$28,2,FALSE),0)</f>
        <v>0</v>
      </c>
      <c r="L134">
        <f t="shared" si="13"/>
        <v>0</v>
      </c>
      <c r="M134">
        <f t="shared" si="14"/>
        <v>0</v>
      </c>
      <c r="N134" s="28">
        <f>IF(OR(H134&lt;'Calculation (hours 2 week patte'!$B$1,H134&gt;'Calculation (hours 2 week patte'!$B$2),0,M134)</f>
        <v>0</v>
      </c>
    </row>
    <row r="135" spans="8:14" ht="15.75" customHeight="1" x14ac:dyDescent="0.25">
      <c r="H135" s="40">
        <f t="shared" si="15"/>
        <v>46399</v>
      </c>
      <c r="I135" s="41">
        <f t="shared" si="12"/>
        <v>46399</v>
      </c>
      <c r="J135">
        <f t="shared" si="11"/>
        <v>8</v>
      </c>
      <c r="K135">
        <f>IFERROR(VLOOKUP(J135,'Form (2 week pattern)'!$B$15:$C$28,2,FALSE),0)</f>
        <v>0</v>
      </c>
      <c r="L135">
        <f t="shared" si="13"/>
        <v>0</v>
      </c>
      <c r="M135">
        <f t="shared" si="14"/>
        <v>0</v>
      </c>
      <c r="N135" s="28">
        <f>IF(OR(H135&lt;'Calculation (hours 2 week patte'!$B$1,H135&gt;'Calculation (hours 2 week patte'!$B$2),0,M135)</f>
        <v>0</v>
      </c>
    </row>
    <row r="136" spans="8:14" ht="15.75" customHeight="1" x14ac:dyDescent="0.25">
      <c r="H136" s="40">
        <f t="shared" si="15"/>
        <v>46400</v>
      </c>
      <c r="I136" s="41">
        <f t="shared" si="12"/>
        <v>46400</v>
      </c>
      <c r="J136">
        <f t="shared" si="11"/>
        <v>9</v>
      </c>
      <c r="K136">
        <f>IFERROR(VLOOKUP(J136,'Form (2 week pattern)'!$B$15:$C$28,2,FALSE),0)</f>
        <v>0</v>
      </c>
      <c r="L136">
        <f t="shared" si="13"/>
        <v>0</v>
      </c>
      <c r="M136">
        <f t="shared" si="14"/>
        <v>0</v>
      </c>
      <c r="N136" s="28">
        <f>IF(OR(H136&lt;'Calculation (hours 2 week patte'!$B$1,H136&gt;'Calculation (hours 2 week patte'!$B$2),0,M136)</f>
        <v>0</v>
      </c>
    </row>
    <row r="137" spans="8:14" ht="15.75" customHeight="1" x14ac:dyDescent="0.25">
      <c r="H137" s="40">
        <f t="shared" si="15"/>
        <v>46401</v>
      </c>
      <c r="I137" s="41">
        <f t="shared" si="12"/>
        <v>46401</v>
      </c>
      <c r="J137">
        <f t="shared" si="11"/>
        <v>10</v>
      </c>
      <c r="K137">
        <f>IFERROR(VLOOKUP(J137,'Form (2 week pattern)'!$B$15:$C$28,2,FALSE),0)</f>
        <v>0</v>
      </c>
      <c r="L137">
        <f t="shared" si="13"/>
        <v>0</v>
      </c>
      <c r="M137">
        <f t="shared" si="14"/>
        <v>0</v>
      </c>
      <c r="N137" s="28">
        <f>IF(OR(H137&lt;'Calculation (hours 2 week patte'!$B$1,H137&gt;'Calculation (hours 2 week patte'!$B$2),0,M137)</f>
        <v>0</v>
      </c>
    </row>
    <row r="138" spans="8:14" ht="15.75" customHeight="1" x14ac:dyDescent="0.25">
      <c r="H138" s="40">
        <f t="shared" si="15"/>
        <v>46402</v>
      </c>
      <c r="I138" s="41">
        <f t="shared" si="12"/>
        <v>46402</v>
      </c>
      <c r="J138">
        <f t="shared" si="11"/>
        <v>11</v>
      </c>
      <c r="K138">
        <f>IFERROR(VLOOKUP(J138,'Form (2 week pattern)'!$B$15:$C$28,2,FALSE),0)</f>
        <v>0</v>
      </c>
      <c r="L138">
        <f t="shared" si="13"/>
        <v>0</v>
      </c>
      <c r="M138">
        <f t="shared" si="14"/>
        <v>0</v>
      </c>
      <c r="N138" s="28">
        <f>IF(OR(H138&lt;'Calculation (hours 2 week patte'!$B$1,H138&gt;'Calculation (hours 2 week patte'!$B$2),0,M138)</f>
        <v>0</v>
      </c>
    </row>
    <row r="139" spans="8:14" ht="15.75" customHeight="1" x14ac:dyDescent="0.25">
      <c r="H139" s="40">
        <f t="shared" si="15"/>
        <v>46403</v>
      </c>
      <c r="I139" s="41">
        <f t="shared" si="12"/>
        <v>46403</v>
      </c>
      <c r="J139">
        <f t="shared" si="11"/>
        <v>12</v>
      </c>
      <c r="K139">
        <f>IFERROR(VLOOKUP(J139,'Form (2 week pattern)'!$B$15:$C$28,2,FALSE),0)</f>
        <v>0</v>
      </c>
      <c r="L139">
        <f t="shared" si="13"/>
        <v>0</v>
      </c>
      <c r="M139">
        <f t="shared" si="14"/>
        <v>0</v>
      </c>
      <c r="N139" s="28">
        <f>IF(OR(H139&lt;'Calculation (hours 2 week patte'!$B$1,H139&gt;'Calculation (hours 2 week patte'!$B$2),0,M139)</f>
        <v>0</v>
      </c>
    </row>
    <row r="140" spans="8:14" ht="15.75" customHeight="1" x14ac:dyDescent="0.25">
      <c r="H140" s="40">
        <f t="shared" si="15"/>
        <v>46404</v>
      </c>
      <c r="I140" s="41">
        <f t="shared" si="12"/>
        <v>46404</v>
      </c>
      <c r="J140">
        <f t="shared" si="11"/>
        <v>13</v>
      </c>
      <c r="K140">
        <f>IFERROR(VLOOKUP(J140,'Form (2 week pattern)'!$B$15:$C$28,2,FALSE),0)</f>
        <v>0</v>
      </c>
      <c r="L140">
        <f t="shared" si="13"/>
        <v>0</v>
      </c>
      <c r="M140">
        <f t="shared" si="14"/>
        <v>0</v>
      </c>
      <c r="N140" s="28">
        <f>IF(OR(H140&lt;'Calculation (hours 2 week patte'!$B$1,H140&gt;'Calculation (hours 2 week patte'!$B$2),0,M140)</f>
        <v>0</v>
      </c>
    </row>
    <row r="141" spans="8:14" ht="15.75" customHeight="1" x14ac:dyDescent="0.25">
      <c r="H141" s="40">
        <f t="shared" si="15"/>
        <v>46405</v>
      </c>
      <c r="I141" s="41">
        <f t="shared" si="12"/>
        <v>46405</v>
      </c>
      <c r="J141">
        <f t="shared" si="11"/>
        <v>14</v>
      </c>
      <c r="K141">
        <f>IFERROR(VLOOKUP(J141,'Form (2 week pattern)'!$B$15:$C$28,2,FALSE),0)</f>
        <v>0</v>
      </c>
      <c r="L141">
        <f t="shared" si="13"/>
        <v>0</v>
      </c>
      <c r="M141">
        <f t="shared" si="14"/>
        <v>0</v>
      </c>
      <c r="N141" s="28">
        <f>IF(OR(H141&lt;'Calculation (hours 2 week patte'!$B$1,H141&gt;'Calculation (hours 2 week patte'!$B$2),0,M141)</f>
        <v>0</v>
      </c>
    </row>
    <row r="142" spans="8:14" ht="15.75" customHeight="1" x14ac:dyDescent="0.25">
      <c r="H142" s="40">
        <f t="shared" si="15"/>
        <v>46406</v>
      </c>
      <c r="I142" s="41">
        <f t="shared" si="12"/>
        <v>46406</v>
      </c>
      <c r="J142">
        <f t="shared" si="11"/>
        <v>1</v>
      </c>
      <c r="K142">
        <f>IFERROR(VLOOKUP(J142,'Form (2 week pattern)'!$B$15:$C$28,2,FALSE),0)</f>
        <v>0</v>
      </c>
      <c r="L142">
        <f t="shared" si="13"/>
        <v>0</v>
      </c>
      <c r="M142">
        <f t="shared" si="14"/>
        <v>0</v>
      </c>
      <c r="N142" s="28">
        <f>IF(OR(H142&lt;'Calculation (hours 2 week patte'!$B$1,H142&gt;'Calculation (hours 2 week patte'!$B$2),0,M142)</f>
        <v>0</v>
      </c>
    </row>
    <row r="143" spans="8:14" ht="15.75" customHeight="1" x14ac:dyDescent="0.25">
      <c r="H143" s="40">
        <f t="shared" si="15"/>
        <v>46407</v>
      </c>
      <c r="I143" s="41">
        <f t="shared" si="12"/>
        <v>46407</v>
      </c>
      <c r="J143">
        <f t="shared" si="11"/>
        <v>2</v>
      </c>
      <c r="K143">
        <f>IFERROR(VLOOKUP(J143,'Form (2 week pattern)'!$B$15:$C$28,2,FALSE),0)</f>
        <v>0</v>
      </c>
      <c r="L143">
        <f t="shared" si="13"/>
        <v>0</v>
      </c>
      <c r="M143">
        <f t="shared" si="14"/>
        <v>0</v>
      </c>
      <c r="N143" s="28">
        <f>IF(OR(H143&lt;'Calculation (hours 2 week patte'!$B$1,H143&gt;'Calculation (hours 2 week patte'!$B$2),0,M143)</f>
        <v>0</v>
      </c>
    </row>
    <row r="144" spans="8:14" ht="15.75" customHeight="1" x14ac:dyDescent="0.25">
      <c r="H144" s="40">
        <f t="shared" si="15"/>
        <v>46408</v>
      </c>
      <c r="I144" s="41">
        <f t="shared" si="12"/>
        <v>46408</v>
      </c>
      <c r="J144">
        <f t="shared" si="11"/>
        <v>3</v>
      </c>
      <c r="K144">
        <f>IFERROR(VLOOKUP(J144,'Form (2 week pattern)'!$B$15:$C$28,2,FALSE),0)</f>
        <v>0</v>
      </c>
      <c r="L144">
        <f t="shared" si="13"/>
        <v>0</v>
      </c>
      <c r="M144">
        <f t="shared" si="14"/>
        <v>0</v>
      </c>
      <c r="N144" s="28">
        <f>IF(OR(H144&lt;'Calculation (hours 2 week patte'!$B$1,H144&gt;'Calculation (hours 2 week patte'!$B$2),0,M144)</f>
        <v>0</v>
      </c>
    </row>
    <row r="145" spans="8:14" ht="15.75" customHeight="1" x14ac:dyDescent="0.25">
      <c r="H145" s="40">
        <f t="shared" si="15"/>
        <v>46409</v>
      </c>
      <c r="I145" s="41">
        <f t="shared" si="12"/>
        <v>46409</v>
      </c>
      <c r="J145">
        <f t="shared" ref="J145:J208" si="16">J131</f>
        <v>4</v>
      </c>
      <c r="K145">
        <f>IFERROR(VLOOKUP(J145,'Form (2 week pattern)'!$B$15:$C$28,2,FALSE),0)</f>
        <v>0</v>
      </c>
      <c r="L145">
        <f t="shared" si="13"/>
        <v>0</v>
      </c>
      <c r="M145">
        <f t="shared" si="14"/>
        <v>0</v>
      </c>
      <c r="N145" s="28">
        <f>IF(OR(H145&lt;'Calculation (hours 2 week patte'!$B$1,H145&gt;'Calculation (hours 2 week patte'!$B$2),0,M145)</f>
        <v>0</v>
      </c>
    </row>
    <row r="146" spans="8:14" ht="15.75" customHeight="1" x14ac:dyDescent="0.25">
      <c r="H146" s="40">
        <f t="shared" si="15"/>
        <v>46410</v>
      </c>
      <c r="I146" s="41">
        <f t="shared" si="12"/>
        <v>46410</v>
      </c>
      <c r="J146">
        <f t="shared" si="16"/>
        <v>5</v>
      </c>
      <c r="K146">
        <f>IFERROR(VLOOKUP(J146,'Form (2 week pattern)'!$B$15:$C$28,2,FALSE),0)</f>
        <v>0</v>
      </c>
      <c r="L146">
        <f t="shared" si="13"/>
        <v>0</v>
      </c>
      <c r="M146">
        <f t="shared" si="14"/>
        <v>0</v>
      </c>
      <c r="N146" s="28">
        <f>IF(OR(H146&lt;'Calculation (hours 2 week patte'!$B$1,H146&gt;'Calculation (hours 2 week patte'!$B$2),0,M146)</f>
        <v>0</v>
      </c>
    </row>
    <row r="147" spans="8:14" ht="15.75" customHeight="1" x14ac:dyDescent="0.25">
      <c r="H147" s="40">
        <f t="shared" si="15"/>
        <v>46411</v>
      </c>
      <c r="I147" s="41">
        <f t="shared" si="12"/>
        <v>46411</v>
      </c>
      <c r="J147">
        <f t="shared" si="16"/>
        <v>6</v>
      </c>
      <c r="K147">
        <f>IFERROR(VLOOKUP(J147,'Form (2 week pattern)'!$B$15:$C$28,2,FALSE),0)</f>
        <v>0</v>
      </c>
      <c r="L147">
        <f t="shared" si="13"/>
        <v>0</v>
      </c>
      <c r="M147">
        <f t="shared" si="14"/>
        <v>0</v>
      </c>
      <c r="N147" s="28">
        <f>IF(OR(H147&lt;'Calculation (hours 2 week patte'!$B$1,H147&gt;'Calculation (hours 2 week patte'!$B$2),0,M147)</f>
        <v>0</v>
      </c>
    </row>
    <row r="148" spans="8:14" ht="15.75" customHeight="1" x14ac:dyDescent="0.25">
      <c r="H148" s="40">
        <f t="shared" si="15"/>
        <v>46412</v>
      </c>
      <c r="I148" s="41">
        <f t="shared" si="12"/>
        <v>46412</v>
      </c>
      <c r="J148">
        <f t="shared" si="16"/>
        <v>7</v>
      </c>
      <c r="K148">
        <f>IFERROR(VLOOKUP(J148,'Form (2 week pattern)'!$B$15:$C$28,2,FALSE),0)</f>
        <v>0</v>
      </c>
      <c r="L148">
        <f t="shared" si="13"/>
        <v>0</v>
      </c>
      <c r="M148">
        <f t="shared" si="14"/>
        <v>0</v>
      </c>
      <c r="N148" s="28">
        <f>IF(OR(H148&lt;'Calculation (hours 2 week patte'!$B$1,H148&gt;'Calculation (hours 2 week patte'!$B$2),0,M148)</f>
        <v>0</v>
      </c>
    </row>
    <row r="149" spans="8:14" ht="15.75" customHeight="1" x14ac:dyDescent="0.25">
      <c r="H149" s="40">
        <f t="shared" si="15"/>
        <v>46413</v>
      </c>
      <c r="I149" s="41">
        <f t="shared" si="12"/>
        <v>46413</v>
      </c>
      <c r="J149">
        <f t="shared" si="16"/>
        <v>8</v>
      </c>
      <c r="K149">
        <f>IFERROR(VLOOKUP(J149,'Form (2 week pattern)'!$B$15:$C$28,2,FALSE),0)</f>
        <v>0</v>
      </c>
      <c r="L149">
        <f t="shared" si="13"/>
        <v>0</v>
      </c>
      <c r="M149">
        <f t="shared" si="14"/>
        <v>0</v>
      </c>
      <c r="N149" s="28">
        <f>IF(OR(H149&lt;'Calculation (hours 2 week patte'!$B$1,H149&gt;'Calculation (hours 2 week patte'!$B$2),0,M149)</f>
        <v>0</v>
      </c>
    </row>
    <row r="150" spans="8:14" ht="15.75" customHeight="1" x14ac:dyDescent="0.25">
      <c r="H150" s="40">
        <f t="shared" si="15"/>
        <v>46414</v>
      </c>
      <c r="I150" s="41">
        <f t="shared" si="12"/>
        <v>46414</v>
      </c>
      <c r="J150">
        <f t="shared" si="16"/>
        <v>9</v>
      </c>
      <c r="K150">
        <f>IFERROR(VLOOKUP(J150,'Form (2 week pattern)'!$B$15:$C$28,2,FALSE),0)</f>
        <v>0</v>
      </c>
      <c r="L150">
        <f t="shared" si="13"/>
        <v>0</v>
      </c>
      <c r="M150">
        <f t="shared" si="14"/>
        <v>0</v>
      </c>
      <c r="N150" s="28">
        <f>IF(OR(H150&lt;'Calculation (hours 2 week patte'!$B$1,H150&gt;'Calculation (hours 2 week patte'!$B$2),0,M150)</f>
        <v>0</v>
      </c>
    </row>
    <row r="151" spans="8:14" ht="15.75" customHeight="1" x14ac:dyDescent="0.25">
      <c r="H151" s="40">
        <f t="shared" si="15"/>
        <v>46415</v>
      </c>
      <c r="I151" s="41">
        <f t="shared" si="12"/>
        <v>46415</v>
      </c>
      <c r="J151">
        <f t="shared" si="16"/>
        <v>10</v>
      </c>
      <c r="K151">
        <f>IFERROR(VLOOKUP(J151,'Form (2 week pattern)'!$B$15:$C$28,2,FALSE),0)</f>
        <v>0</v>
      </c>
      <c r="L151">
        <f t="shared" si="13"/>
        <v>0</v>
      </c>
      <c r="M151">
        <f t="shared" si="14"/>
        <v>0</v>
      </c>
      <c r="N151" s="28">
        <f>IF(OR(H151&lt;'Calculation (hours 2 week patte'!$B$1,H151&gt;'Calculation (hours 2 week patte'!$B$2),0,M151)</f>
        <v>0</v>
      </c>
    </row>
    <row r="152" spans="8:14" ht="15.75" customHeight="1" x14ac:dyDescent="0.25">
      <c r="H152" s="40">
        <f t="shared" si="15"/>
        <v>46416</v>
      </c>
      <c r="I152" s="41">
        <f t="shared" si="12"/>
        <v>46416</v>
      </c>
      <c r="J152">
        <f t="shared" si="16"/>
        <v>11</v>
      </c>
      <c r="K152">
        <f>IFERROR(VLOOKUP(J152,'Form (2 week pattern)'!$B$15:$C$28,2,FALSE),0)</f>
        <v>0</v>
      </c>
      <c r="L152">
        <f t="shared" si="13"/>
        <v>0</v>
      </c>
      <c r="M152">
        <f t="shared" si="14"/>
        <v>0</v>
      </c>
      <c r="N152" s="28">
        <f>IF(OR(H152&lt;'Calculation (hours 2 week patte'!$B$1,H152&gt;'Calculation (hours 2 week patte'!$B$2),0,M152)</f>
        <v>0</v>
      </c>
    </row>
    <row r="153" spans="8:14" ht="15.75" customHeight="1" x14ac:dyDescent="0.25">
      <c r="H153" s="40">
        <f t="shared" si="15"/>
        <v>46417</v>
      </c>
      <c r="I153" s="41">
        <f t="shared" si="12"/>
        <v>46417</v>
      </c>
      <c r="J153">
        <f t="shared" si="16"/>
        <v>12</v>
      </c>
      <c r="K153">
        <f>IFERROR(VLOOKUP(J153,'Form (2 week pattern)'!$B$15:$C$28,2,FALSE),0)</f>
        <v>0</v>
      </c>
      <c r="L153">
        <f t="shared" si="13"/>
        <v>0</v>
      </c>
      <c r="M153">
        <f t="shared" si="14"/>
        <v>0</v>
      </c>
      <c r="N153" s="28">
        <f>IF(OR(H153&lt;'Calculation (hours 2 week patte'!$B$1,H153&gt;'Calculation (hours 2 week patte'!$B$2),0,M153)</f>
        <v>0</v>
      </c>
    </row>
    <row r="154" spans="8:14" ht="15.75" customHeight="1" x14ac:dyDescent="0.25">
      <c r="H154" s="40">
        <f t="shared" si="15"/>
        <v>46418</v>
      </c>
      <c r="I154" s="41">
        <f t="shared" si="12"/>
        <v>46418</v>
      </c>
      <c r="J154">
        <f t="shared" si="16"/>
        <v>13</v>
      </c>
      <c r="K154">
        <f>IFERROR(VLOOKUP(J154,'Form (2 week pattern)'!$B$15:$C$28,2,FALSE),0)</f>
        <v>0</v>
      </c>
      <c r="L154">
        <f t="shared" si="13"/>
        <v>0</v>
      </c>
      <c r="M154">
        <f t="shared" si="14"/>
        <v>0</v>
      </c>
      <c r="N154" s="28">
        <f>IF(OR(H154&lt;'Calculation (hours 2 week patte'!$B$1,H154&gt;'Calculation (hours 2 week patte'!$B$2),0,M154)</f>
        <v>0</v>
      </c>
    </row>
    <row r="155" spans="8:14" ht="15.75" customHeight="1" x14ac:dyDescent="0.25">
      <c r="H155" s="40">
        <f t="shared" si="15"/>
        <v>46419</v>
      </c>
      <c r="I155" s="41">
        <f t="shared" si="12"/>
        <v>46419</v>
      </c>
      <c r="J155">
        <f t="shared" si="16"/>
        <v>14</v>
      </c>
      <c r="K155">
        <f>IFERROR(VLOOKUP(J155,'Form (2 week pattern)'!$B$15:$C$28,2,FALSE),0)</f>
        <v>0</v>
      </c>
      <c r="L155">
        <f t="shared" si="13"/>
        <v>0</v>
      </c>
      <c r="M155">
        <f t="shared" si="14"/>
        <v>0</v>
      </c>
      <c r="N155" s="28">
        <f>IF(OR(H155&lt;'Calculation (hours 2 week patte'!$B$1,H155&gt;'Calculation (hours 2 week patte'!$B$2),0,M155)</f>
        <v>0</v>
      </c>
    </row>
    <row r="156" spans="8:14" ht="15.75" customHeight="1" x14ac:dyDescent="0.25">
      <c r="H156" s="40">
        <f t="shared" si="15"/>
        <v>46420</v>
      </c>
      <c r="I156" s="41">
        <f t="shared" si="12"/>
        <v>46420</v>
      </c>
      <c r="J156">
        <f t="shared" si="16"/>
        <v>1</v>
      </c>
      <c r="K156">
        <f>IFERROR(VLOOKUP(J156,'Form (2 week pattern)'!$B$15:$C$28,2,FALSE),0)</f>
        <v>0</v>
      </c>
      <c r="L156">
        <f t="shared" si="13"/>
        <v>0</v>
      </c>
      <c r="M156">
        <f t="shared" si="14"/>
        <v>0</v>
      </c>
      <c r="N156" s="28">
        <f>IF(OR(H156&lt;'Calculation (hours 2 week patte'!$B$1,H156&gt;'Calculation (hours 2 week patte'!$B$2),0,M156)</f>
        <v>0</v>
      </c>
    </row>
    <row r="157" spans="8:14" ht="15.75" customHeight="1" x14ac:dyDescent="0.25">
      <c r="H157" s="40">
        <f t="shared" si="15"/>
        <v>46421</v>
      </c>
      <c r="I157" s="41">
        <f t="shared" si="12"/>
        <v>46421</v>
      </c>
      <c r="J157">
        <f t="shared" si="16"/>
        <v>2</v>
      </c>
      <c r="K157">
        <f>IFERROR(VLOOKUP(J157,'Form (2 week pattern)'!$B$15:$C$28,2,FALSE),0)</f>
        <v>0</v>
      </c>
      <c r="L157">
        <f t="shared" si="13"/>
        <v>0</v>
      </c>
      <c r="M157">
        <f t="shared" si="14"/>
        <v>0</v>
      </c>
      <c r="N157" s="28">
        <f>IF(OR(H157&lt;'Calculation (hours 2 week patte'!$B$1,H157&gt;'Calculation (hours 2 week patte'!$B$2),0,M157)</f>
        <v>0</v>
      </c>
    </row>
    <row r="158" spans="8:14" ht="15.75" customHeight="1" x14ac:dyDescent="0.25">
      <c r="H158" s="40">
        <f t="shared" si="15"/>
        <v>46422</v>
      </c>
      <c r="I158" s="41">
        <f t="shared" si="12"/>
        <v>46422</v>
      </c>
      <c r="J158">
        <f t="shared" si="16"/>
        <v>3</v>
      </c>
      <c r="K158">
        <f>IFERROR(VLOOKUP(J158,'Form (2 week pattern)'!$B$15:$C$28,2,FALSE),0)</f>
        <v>0</v>
      </c>
      <c r="L158">
        <f t="shared" si="13"/>
        <v>0</v>
      </c>
      <c r="M158">
        <f t="shared" si="14"/>
        <v>0</v>
      </c>
      <c r="N158" s="28">
        <f>IF(OR(H158&lt;'Calculation (hours 2 week patte'!$B$1,H158&gt;'Calculation (hours 2 week patte'!$B$2),0,M158)</f>
        <v>0</v>
      </c>
    </row>
    <row r="159" spans="8:14" ht="15.75" customHeight="1" x14ac:dyDescent="0.25">
      <c r="H159" s="40">
        <f t="shared" si="15"/>
        <v>46423</v>
      </c>
      <c r="I159" s="41">
        <f t="shared" si="12"/>
        <v>46423</v>
      </c>
      <c r="J159">
        <f t="shared" si="16"/>
        <v>4</v>
      </c>
      <c r="K159">
        <f>IFERROR(VLOOKUP(J159,'Form (2 week pattern)'!$B$15:$C$28,2,FALSE),0)</f>
        <v>0</v>
      </c>
      <c r="L159">
        <f t="shared" si="13"/>
        <v>0</v>
      </c>
      <c r="M159">
        <f t="shared" si="14"/>
        <v>0</v>
      </c>
      <c r="N159" s="28">
        <f>IF(OR(H159&lt;'Calculation (hours 2 week patte'!$B$1,H159&gt;'Calculation (hours 2 week patte'!$B$2),0,M159)</f>
        <v>0</v>
      </c>
    </row>
    <row r="160" spans="8:14" ht="15.75" customHeight="1" x14ac:dyDescent="0.25">
      <c r="H160" s="40">
        <f t="shared" si="15"/>
        <v>46424</v>
      </c>
      <c r="I160" s="41">
        <f t="shared" si="12"/>
        <v>46424</v>
      </c>
      <c r="J160">
        <f t="shared" si="16"/>
        <v>5</v>
      </c>
      <c r="K160">
        <f>IFERROR(VLOOKUP(J160,'Form (2 week pattern)'!$B$15:$C$28,2,FALSE),0)</f>
        <v>0</v>
      </c>
      <c r="L160">
        <f t="shared" si="13"/>
        <v>0</v>
      </c>
      <c r="M160">
        <f t="shared" si="14"/>
        <v>0</v>
      </c>
      <c r="N160" s="28">
        <f>IF(OR(H160&lt;'Calculation (hours 2 week patte'!$B$1,H160&gt;'Calculation (hours 2 week patte'!$B$2),0,M160)</f>
        <v>0</v>
      </c>
    </row>
    <row r="161" spans="8:14" ht="15.75" customHeight="1" x14ac:dyDescent="0.25">
      <c r="H161" s="40">
        <f t="shared" si="15"/>
        <v>46425</v>
      </c>
      <c r="I161" s="41">
        <f t="shared" si="12"/>
        <v>46425</v>
      </c>
      <c r="J161">
        <f t="shared" si="16"/>
        <v>6</v>
      </c>
      <c r="K161">
        <f>IFERROR(VLOOKUP(J161,'Form (2 week pattern)'!$B$15:$C$28,2,FALSE),0)</f>
        <v>0</v>
      </c>
      <c r="L161">
        <f t="shared" si="13"/>
        <v>0</v>
      </c>
      <c r="M161">
        <f t="shared" si="14"/>
        <v>0</v>
      </c>
      <c r="N161" s="28">
        <f>IF(OR(H161&lt;'Calculation (hours 2 week patte'!$B$1,H161&gt;'Calculation (hours 2 week patte'!$B$2),0,M161)</f>
        <v>0</v>
      </c>
    </row>
    <row r="162" spans="8:14" ht="15.75" customHeight="1" x14ac:dyDescent="0.25">
      <c r="H162" s="40">
        <f t="shared" si="15"/>
        <v>46426</v>
      </c>
      <c r="I162" s="41">
        <f t="shared" si="12"/>
        <v>46426</v>
      </c>
      <c r="J162">
        <f t="shared" si="16"/>
        <v>7</v>
      </c>
      <c r="K162">
        <f>IFERROR(VLOOKUP(J162,'Form (2 week pattern)'!$B$15:$C$28,2,FALSE),0)</f>
        <v>0</v>
      </c>
      <c r="L162">
        <f t="shared" si="13"/>
        <v>0</v>
      </c>
      <c r="M162">
        <f t="shared" si="14"/>
        <v>0</v>
      </c>
      <c r="N162" s="28">
        <f>IF(OR(H162&lt;'Calculation (hours 2 week patte'!$B$1,H162&gt;'Calculation (hours 2 week patte'!$B$2),0,M162)</f>
        <v>0</v>
      </c>
    </row>
    <row r="163" spans="8:14" ht="15.75" customHeight="1" x14ac:dyDescent="0.25">
      <c r="H163" s="40">
        <f t="shared" si="15"/>
        <v>46427</v>
      </c>
      <c r="I163" s="41">
        <f t="shared" si="12"/>
        <v>46427</v>
      </c>
      <c r="J163">
        <f t="shared" si="16"/>
        <v>8</v>
      </c>
      <c r="K163">
        <f>IFERROR(VLOOKUP(J163,'Form (2 week pattern)'!$B$15:$C$28,2,FALSE),0)</f>
        <v>0</v>
      </c>
      <c r="L163">
        <f t="shared" si="13"/>
        <v>0</v>
      </c>
      <c r="M163">
        <f t="shared" si="14"/>
        <v>0</v>
      </c>
      <c r="N163" s="28">
        <f>IF(OR(H163&lt;'Calculation (hours 2 week patte'!$B$1,H163&gt;'Calculation (hours 2 week patte'!$B$2),0,M163)</f>
        <v>0</v>
      </c>
    </row>
    <row r="164" spans="8:14" ht="15.75" customHeight="1" x14ac:dyDescent="0.25">
      <c r="H164" s="40">
        <f t="shared" si="15"/>
        <v>46428</v>
      </c>
      <c r="I164" s="41">
        <f t="shared" si="12"/>
        <v>46428</v>
      </c>
      <c r="J164">
        <f t="shared" si="16"/>
        <v>9</v>
      </c>
      <c r="K164">
        <f>IFERROR(VLOOKUP(J164,'Form (2 week pattern)'!$B$15:$C$28,2,FALSE),0)</f>
        <v>0</v>
      </c>
      <c r="L164">
        <f t="shared" si="13"/>
        <v>0</v>
      </c>
      <c r="M164">
        <f t="shared" si="14"/>
        <v>0</v>
      </c>
      <c r="N164" s="28">
        <f>IF(OR(H164&lt;'Calculation (hours 2 week patte'!$B$1,H164&gt;'Calculation (hours 2 week patte'!$B$2),0,M164)</f>
        <v>0</v>
      </c>
    </row>
    <row r="165" spans="8:14" ht="15.75" customHeight="1" x14ac:dyDescent="0.25">
      <c r="H165" s="40">
        <f t="shared" si="15"/>
        <v>46429</v>
      </c>
      <c r="I165" s="41">
        <f t="shared" si="12"/>
        <v>46429</v>
      </c>
      <c r="J165">
        <f t="shared" si="16"/>
        <v>10</v>
      </c>
      <c r="K165">
        <f>IFERROR(VLOOKUP(J165,'Form (2 week pattern)'!$B$15:$C$28,2,FALSE),0)</f>
        <v>0</v>
      </c>
      <c r="L165">
        <f t="shared" si="13"/>
        <v>0</v>
      </c>
      <c r="M165">
        <f t="shared" si="14"/>
        <v>0</v>
      </c>
      <c r="N165" s="28">
        <f>IF(OR(H165&lt;'Calculation (hours 2 week patte'!$B$1,H165&gt;'Calculation (hours 2 week patte'!$B$2),0,M165)</f>
        <v>0</v>
      </c>
    </row>
    <row r="166" spans="8:14" ht="15.75" customHeight="1" x14ac:dyDescent="0.25">
      <c r="H166" s="40">
        <f t="shared" si="15"/>
        <v>46430</v>
      </c>
      <c r="I166" s="41">
        <f t="shared" si="12"/>
        <v>46430</v>
      </c>
      <c r="J166">
        <f t="shared" si="16"/>
        <v>11</v>
      </c>
      <c r="K166">
        <f>IFERROR(VLOOKUP(J166,'Form (2 week pattern)'!$B$15:$C$28,2,FALSE),0)</f>
        <v>0</v>
      </c>
      <c r="L166">
        <f t="shared" si="13"/>
        <v>0</v>
      </c>
      <c r="M166">
        <f t="shared" si="14"/>
        <v>0</v>
      </c>
      <c r="N166" s="28">
        <f>IF(OR(H166&lt;'Calculation (hours 2 week patte'!$B$1,H166&gt;'Calculation (hours 2 week patte'!$B$2),0,M166)</f>
        <v>0</v>
      </c>
    </row>
    <row r="167" spans="8:14" ht="15.75" customHeight="1" x14ac:dyDescent="0.25">
      <c r="H167" s="40">
        <f t="shared" si="15"/>
        <v>46431</v>
      </c>
      <c r="I167" s="41">
        <f t="shared" si="12"/>
        <v>46431</v>
      </c>
      <c r="J167">
        <f t="shared" si="16"/>
        <v>12</v>
      </c>
      <c r="K167">
        <f>IFERROR(VLOOKUP(J167,'Form (2 week pattern)'!$B$15:$C$28,2,FALSE),0)</f>
        <v>0</v>
      </c>
      <c r="L167">
        <f t="shared" si="13"/>
        <v>0</v>
      </c>
      <c r="M167">
        <f t="shared" si="14"/>
        <v>0</v>
      </c>
      <c r="N167" s="28">
        <f>IF(OR(H167&lt;'Calculation (hours 2 week patte'!$B$1,H167&gt;'Calculation (hours 2 week patte'!$B$2),0,M167)</f>
        <v>0</v>
      </c>
    </row>
    <row r="168" spans="8:14" ht="15.75" customHeight="1" x14ac:dyDescent="0.25">
      <c r="H168" s="40">
        <f t="shared" si="15"/>
        <v>46432</v>
      </c>
      <c r="I168" s="41">
        <f t="shared" si="12"/>
        <v>46432</v>
      </c>
      <c r="J168">
        <f t="shared" si="16"/>
        <v>13</v>
      </c>
      <c r="K168">
        <f>IFERROR(VLOOKUP(J168,'Form (2 week pattern)'!$B$15:$C$28,2,FALSE),0)</f>
        <v>0</v>
      </c>
      <c r="L168">
        <f t="shared" si="13"/>
        <v>0</v>
      </c>
      <c r="M168">
        <f t="shared" si="14"/>
        <v>0</v>
      </c>
      <c r="N168" s="28">
        <f>IF(OR(H168&lt;'Calculation (hours 2 week patte'!$B$1,H168&gt;'Calculation (hours 2 week patte'!$B$2),0,M168)</f>
        <v>0</v>
      </c>
    </row>
    <row r="169" spans="8:14" ht="15.75" customHeight="1" x14ac:dyDescent="0.25">
      <c r="H169" s="40">
        <f t="shared" si="15"/>
        <v>46433</v>
      </c>
      <c r="I169" s="41">
        <f t="shared" si="12"/>
        <v>46433</v>
      </c>
      <c r="J169">
        <f t="shared" si="16"/>
        <v>14</v>
      </c>
      <c r="K169">
        <f>IFERROR(VLOOKUP(J169,'Form (2 week pattern)'!$B$15:$C$28,2,FALSE),0)</f>
        <v>0</v>
      </c>
      <c r="L169">
        <f t="shared" si="13"/>
        <v>0</v>
      </c>
      <c r="M169">
        <f t="shared" si="14"/>
        <v>0</v>
      </c>
      <c r="N169" s="28">
        <f>IF(OR(H169&lt;'Calculation (hours 2 week patte'!$B$1,H169&gt;'Calculation (hours 2 week patte'!$B$2),0,M169)</f>
        <v>0</v>
      </c>
    </row>
    <row r="170" spans="8:14" ht="15.75" customHeight="1" x14ac:dyDescent="0.25">
      <c r="H170" s="40">
        <f t="shared" si="15"/>
        <v>46434</v>
      </c>
      <c r="I170" s="41">
        <f t="shared" si="12"/>
        <v>46434</v>
      </c>
      <c r="J170">
        <f t="shared" si="16"/>
        <v>1</v>
      </c>
      <c r="K170">
        <f>IFERROR(VLOOKUP(J170,'Form (2 week pattern)'!$B$15:$C$28,2,FALSE),0)</f>
        <v>0</v>
      </c>
      <c r="L170">
        <f t="shared" si="13"/>
        <v>0</v>
      </c>
      <c r="M170">
        <f t="shared" si="14"/>
        <v>0</v>
      </c>
      <c r="N170" s="28">
        <f>IF(OR(H170&lt;'Calculation (hours 2 week patte'!$B$1,H170&gt;'Calculation (hours 2 week patte'!$B$2),0,M170)</f>
        <v>0</v>
      </c>
    </row>
    <row r="171" spans="8:14" ht="15.75" customHeight="1" x14ac:dyDescent="0.25">
      <c r="H171" s="40">
        <f t="shared" si="15"/>
        <v>46435</v>
      </c>
      <c r="I171" s="41">
        <f t="shared" si="12"/>
        <v>46435</v>
      </c>
      <c r="J171">
        <f t="shared" si="16"/>
        <v>2</v>
      </c>
      <c r="K171">
        <f>IFERROR(VLOOKUP(J171,'Form (2 week pattern)'!$B$15:$C$28,2,FALSE),0)</f>
        <v>0</v>
      </c>
      <c r="L171">
        <f t="shared" si="13"/>
        <v>0</v>
      </c>
      <c r="M171">
        <f t="shared" si="14"/>
        <v>0</v>
      </c>
      <c r="N171" s="28">
        <f>IF(OR(H171&lt;'Calculation (hours 2 week patte'!$B$1,H171&gt;'Calculation (hours 2 week patte'!$B$2),0,M171)</f>
        <v>0</v>
      </c>
    </row>
    <row r="172" spans="8:14" ht="15.75" customHeight="1" x14ac:dyDescent="0.25">
      <c r="H172" s="40">
        <f t="shared" si="15"/>
        <v>46436</v>
      </c>
      <c r="I172" s="41">
        <f t="shared" si="12"/>
        <v>46436</v>
      </c>
      <c r="J172">
        <f t="shared" si="16"/>
        <v>3</v>
      </c>
      <c r="K172">
        <f>IFERROR(VLOOKUP(J172,'Form (2 week pattern)'!$B$15:$C$28,2,FALSE),0)</f>
        <v>0</v>
      </c>
      <c r="L172">
        <f t="shared" si="13"/>
        <v>0</v>
      </c>
      <c r="M172">
        <f t="shared" si="14"/>
        <v>0</v>
      </c>
      <c r="N172" s="28">
        <f>IF(OR(H172&lt;'Calculation (hours 2 week patte'!$B$1,H172&gt;'Calculation (hours 2 week patte'!$B$2),0,M172)</f>
        <v>0</v>
      </c>
    </row>
    <row r="173" spans="8:14" ht="15.75" customHeight="1" x14ac:dyDescent="0.25">
      <c r="H173" s="40">
        <f t="shared" si="15"/>
        <v>46437</v>
      </c>
      <c r="I173" s="41">
        <f t="shared" si="12"/>
        <v>46437</v>
      </c>
      <c r="J173">
        <f t="shared" si="16"/>
        <v>4</v>
      </c>
      <c r="K173">
        <f>IFERROR(VLOOKUP(J173,'Form (2 week pattern)'!$B$15:$C$28,2,FALSE),0)</f>
        <v>0</v>
      </c>
      <c r="L173">
        <f t="shared" si="13"/>
        <v>0</v>
      </c>
      <c r="M173">
        <f t="shared" si="14"/>
        <v>0</v>
      </c>
      <c r="N173" s="28">
        <f>IF(OR(H173&lt;'Calculation (hours 2 week patte'!$B$1,H173&gt;'Calculation (hours 2 week patte'!$B$2),0,M173)</f>
        <v>0</v>
      </c>
    </row>
    <row r="174" spans="8:14" ht="15.75" customHeight="1" x14ac:dyDescent="0.25">
      <c r="H174" s="40">
        <f t="shared" si="15"/>
        <v>46438</v>
      </c>
      <c r="I174" s="41">
        <f t="shared" si="12"/>
        <v>46438</v>
      </c>
      <c r="J174">
        <f t="shared" si="16"/>
        <v>5</v>
      </c>
      <c r="K174">
        <f>IFERROR(VLOOKUP(J174,'Form (2 week pattern)'!$B$15:$C$28,2,FALSE),0)</f>
        <v>0</v>
      </c>
      <c r="L174">
        <f t="shared" si="13"/>
        <v>0</v>
      </c>
      <c r="M174">
        <f t="shared" si="14"/>
        <v>0</v>
      </c>
      <c r="N174" s="28">
        <f>IF(OR(H174&lt;'Calculation (hours 2 week patte'!$B$1,H174&gt;'Calculation (hours 2 week patte'!$B$2),0,M174)</f>
        <v>0</v>
      </c>
    </row>
    <row r="175" spans="8:14" ht="15.75" customHeight="1" x14ac:dyDescent="0.25">
      <c r="H175" s="40">
        <f t="shared" si="15"/>
        <v>46439</v>
      </c>
      <c r="I175" s="41">
        <f t="shared" si="12"/>
        <v>46439</v>
      </c>
      <c r="J175">
        <f t="shared" si="16"/>
        <v>6</v>
      </c>
      <c r="K175">
        <f>IFERROR(VLOOKUP(J175,'Form (2 week pattern)'!$B$15:$C$28,2,FALSE),0)</f>
        <v>0</v>
      </c>
      <c r="L175">
        <f t="shared" si="13"/>
        <v>0</v>
      </c>
      <c r="M175">
        <f t="shared" si="14"/>
        <v>0</v>
      </c>
      <c r="N175" s="28">
        <f>IF(OR(H175&lt;'Calculation (hours 2 week patte'!$B$1,H175&gt;'Calculation (hours 2 week patte'!$B$2),0,M175)</f>
        <v>0</v>
      </c>
    </row>
    <row r="176" spans="8:14" ht="15.75" customHeight="1" x14ac:dyDescent="0.25">
      <c r="H176" s="40">
        <f t="shared" si="15"/>
        <v>46440</v>
      </c>
      <c r="I176" s="41">
        <f t="shared" si="12"/>
        <v>46440</v>
      </c>
      <c r="J176">
        <f t="shared" si="16"/>
        <v>7</v>
      </c>
      <c r="K176">
        <f>IFERROR(VLOOKUP(J176,'Form (2 week pattern)'!$B$15:$C$28,2,FALSE),0)</f>
        <v>0</v>
      </c>
      <c r="L176">
        <f t="shared" si="13"/>
        <v>0</v>
      </c>
      <c r="M176">
        <f t="shared" si="14"/>
        <v>0</v>
      </c>
      <c r="N176" s="28">
        <f>IF(OR(H176&lt;'Calculation (hours 2 week patte'!$B$1,H176&gt;'Calculation (hours 2 week patte'!$B$2),0,M176)</f>
        <v>0</v>
      </c>
    </row>
    <row r="177" spans="8:14" ht="15.75" customHeight="1" x14ac:dyDescent="0.25">
      <c r="H177" s="40">
        <f t="shared" si="15"/>
        <v>46441</v>
      </c>
      <c r="I177" s="41">
        <f t="shared" si="12"/>
        <v>46441</v>
      </c>
      <c r="J177">
        <f t="shared" si="16"/>
        <v>8</v>
      </c>
      <c r="K177">
        <f>IFERROR(VLOOKUP(J177,'Form (2 week pattern)'!$B$15:$C$28,2,FALSE),0)</f>
        <v>0</v>
      </c>
      <c r="L177">
        <f t="shared" si="13"/>
        <v>0</v>
      </c>
      <c r="M177">
        <f t="shared" si="14"/>
        <v>0</v>
      </c>
      <c r="N177" s="28">
        <f>IF(OR(H177&lt;'Calculation (hours 2 week patte'!$B$1,H177&gt;'Calculation (hours 2 week patte'!$B$2),0,M177)</f>
        <v>0</v>
      </c>
    </row>
    <row r="178" spans="8:14" ht="15.75" customHeight="1" x14ac:dyDescent="0.25">
      <c r="H178" s="40">
        <f t="shared" si="15"/>
        <v>46442</v>
      </c>
      <c r="I178" s="41">
        <f t="shared" si="12"/>
        <v>46442</v>
      </c>
      <c r="J178">
        <f t="shared" si="16"/>
        <v>9</v>
      </c>
      <c r="K178">
        <f>IFERROR(VLOOKUP(J178,'Form (2 week pattern)'!$B$15:$C$28,2,FALSE),0)</f>
        <v>0</v>
      </c>
      <c r="L178">
        <f t="shared" si="13"/>
        <v>0</v>
      </c>
      <c r="M178">
        <f t="shared" si="14"/>
        <v>0</v>
      </c>
      <c r="N178" s="28">
        <f>IF(OR(H178&lt;'Calculation (hours 2 week patte'!$B$1,H178&gt;'Calculation (hours 2 week patte'!$B$2),0,M178)</f>
        <v>0</v>
      </c>
    </row>
    <row r="179" spans="8:14" ht="15.75" customHeight="1" x14ac:dyDescent="0.25">
      <c r="H179" s="40">
        <f t="shared" si="15"/>
        <v>46443</v>
      </c>
      <c r="I179" s="41">
        <f t="shared" si="12"/>
        <v>46443</v>
      </c>
      <c r="J179">
        <f t="shared" si="16"/>
        <v>10</v>
      </c>
      <c r="K179">
        <f>IFERROR(VLOOKUP(J179,'Form (2 week pattern)'!$B$15:$C$28,2,FALSE),0)</f>
        <v>0</v>
      </c>
      <c r="L179">
        <f t="shared" si="13"/>
        <v>0</v>
      </c>
      <c r="M179">
        <f t="shared" si="14"/>
        <v>0</v>
      </c>
      <c r="N179" s="28">
        <f>IF(OR(H179&lt;'Calculation (hours 2 week patte'!$B$1,H179&gt;'Calculation (hours 2 week patte'!$B$2),0,M179)</f>
        <v>0</v>
      </c>
    </row>
    <row r="180" spans="8:14" ht="15.75" customHeight="1" x14ac:dyDescent="0.25">
      <c r="H180" s="40">
        <f t="shared" si="15"/>
        <v>46444</v>
      </c>
      <c r="I180" s="41">
        <f t="shared" si="12"/>
        <v>46444</v>
      </c>
      <c r="J180">
        <f t="shared" si="16"/>
        <v>11</v>
      </c>
      <c r="K180">
        <f>IFERROR(VLOOKUP(J180,'Form (2 week pattern)'!$B$15:$C$28,2,FALSE),0)</f>
        <v>0</v>
      </c>
      <c r="L180">
        <f t="shared" si="13"/>
        <v>0</v>
      </c>
      <c r="M180">
        <f t="shared" si="14"/>
        <v>0</v>
      </c>
      <c r="N180" s="28">
        <f>IF(OR(H180&lt;'Calculation (hours 2 week patte'!$B$1,H180&gt;'Calculation (hours 2 week patte'!$B$2),0,M180)</f>
        <v>0</v>
      </c>
    </row>
    <row r="181" spans="8:14" ht="15.75" customHeight="1" x14ac:dyDescent="0.25">
      <c r="H181" s="40">
        <f t="shared" si="15"/>
        <v>46445</v>
      </c>
      <c r="I181" s="41">
        <f t="shared" si="12"/>
        <v>46445</v>
      </c>
      <c r="J181">
        <f t="shared" si="16"/>
        <v>12</v>
      </c>
      <c r="K181">
        <f>IFERROR(VLOOKUP(J181,'Form (2 week pattern)'!$B$15:$C$28,2,FALSE),0)</f>
        <v>0</v>
      </c>
      <c r="L181">
        <f t="shared" si="13"/>
        <v>0</v>
      </c>
      <c r="M181">
        <f t="shared" si="14"/>
        <v>0</v>
      </c>
      <c r="N181" s="28">
        <f>IF(OR(H181&lt;'Calculation (hours 2 week patte'!$B$1,H181&gt;'Calculation (hours 2 week patte'!$B$2),0,M181)</f>
        <v>0</v>
      </c>
    </row>
    <row r="182" spans="8:14" ht="15.75" customHeight="1" x14ac:dyDescent="0.25">
      <c r="H182" s="40">
        <f t="shared" si="15"/>
        <v>46446</v>
      </c>
      <c r="I182" s="41">
        <f t="shared" si="12"/>
        <v>46446</v>
      </c>
      <c r="J182">
        <f t="shared" si="16"/>
        <v>13</v>
      </c>
      <c r="K182">
        <f>IFERROR(VLOOKUP(J182,'Form (2 week pattern)'!$B$15:$C$28,2,FALSE),0)</f>
        <v>0</v>
      </c>
      <c r="L182">
        <f t="shared" si="13"/>
        <v>0</v>
      </c>
      <c r="M182">
        <f t="shared" si="14"/>
        <v>0</v>
      </c>
      <c r="N182" s="28">
        <f>IF(OR(H182&lt;'Calculation (hours 2 week patte'!$B$1,H182&gt;'Calculation (hours 2 week patte'!$B$2),0,M182)</f>
        <v>0</v>
      </c>
    </row>
    <row r="183" spans="8:14" ht="15.75" customHeight="1" x14ac:dyDescent="0.25">
      <c r="H183" s="40">
        <f t="shared" si="15"/>
        <v>46447</v>
      </c>
      <c r="I183" s="41">
        <f t="shared" si="12"/>
        <v>46447</v>
      </c>
      <c r="J183">
        <f t="shared" si="16"/>
        <v>14</v>
      </c>
      <c r="K183">
        <f>IFERROR(VLOOKUP(J183,'Form (2 week pattern)'!$B$15:$C$28,2,FALSE),0)</f>
        <v>0</v>
      </c>
      <c r="L183">
        <f t="shared" si="13"/>
        <v>0</v>
      </c>
      <c r="M183">
        <f t="shared" si="14"/>
        <v>0</v>
      </c>
      <c r="N183" s="28">
        <f>IF(OR(H183&lt;'Calculation (hours 2 week patte'!$B$1,H183&gt;'Calculation (hours 2 week patte'!$B$2),0,M183)</f>
        <v>0</v>
      </c>
    </row>
    <row r="184" spans="8:14" ht="15.75" customHeight="1" x14ac:dyDescent="0.25">
      <c r="H184" s="40">
        <f t="shared" si="15"/>
        <v>46448</v>
      </c>
      <c r="I184" s="41">
        <f t="shared" si="12"/>
        <v>46448</v>
      </c>
      <c r="J184">
        <f t="shared" si="16"/>
        <v>1</v>
      </c>
      <c r="K184">
        <f>IFERROR(VLOOKUP(J184,'Form (2 week pattern)'!$B$15:$C$28,2,FALSE),0)</f>
        <v>0</v>
      </c>
      <c r="L184">
        <f t="shared" si="13"/>
        <v>0</v>
      </c>
      <c r="M184">
        <f t="shared" si="14"/>
        <v>0</v>
      </c>
      <c r="N184" s="28">
        <f>IF(OR(H184&lt;'Calculation (hours 2 week patte'!$B$1,H184&gt;'Calculation (hours 2 week patte'!$B$2),0,M184)</f>
        <v>0</v>
      </c>
    </row>
    <row r="185" spans="8:14" ht="15.75" customHeight="1" x14ac:dyDescent="0.25">
      <c r="H185" s="40">
        <f t="shared" si="15"/>
        <v>46449</v>
      </c>
      <c r="I185" s="41">
        <f t="shared" si="12"/>
        <v>46449</v>
      </c>
      <c r="J185">
        <f t="shared" si="16"/>
        <v>2</v>
      </c>
      <c r="K185">
        <f>IFERROR(VLOOKUP(J185,'Form (2 week pattern)'!$B$15:$C$28,2,FALSE),0)</f>
        <v>0</v>
      </c>
      <c r="L185">
        <f t="shared" si="13"/>
        <v>0</v>
      </c>
      <c r="M185">
        <f t="shared" si="14"/>
        <v>0</v>
      </c>
      <c r="N185" s="28">
        <f>IF(OR(H185&lt;'Calculation (hours 2 week patte'!$B$1,H185&gt;'Calculation (hours 2 week patte'!$B$2),0,M185)</f>
        <v>0</v>
      </c>
    </row>
    <row r="186" spans="8:14" ht="15.75" customHeight="1" x14ac:dyDescent="0.25">
      <c r="H186" s="40">
        <f t="shared" si="15"/>
        <v>46450</v>
      </c>
      <c r="I186" s="41">
        <f t="shared" si="12"/>
        <v>46450</v>
      </c>
      <c r="J186">
        <f t="shared" si="16"/>
        <v>3</v>
      </c>
      <c r="K186">
        <f>IFERROR(VLOOKUP(J186,'Form (2 week pattern)'!$B$15:$C$28,2,FALSE),0)</f>
        <v>0</v>
      </c>
      <c r="L186">
        <f t="shared" si="13"/>
        <v>0</v>
      </c>
      <c r="M186">
        <f t="shared" si="14"/>
        <v>0</v>
      </c>
      <c r="N186" s="28">
        <f>IF(OR(H186&lt;'Calculation (hours 2 week patte'!$B$1,H186&gt;'Calculation (hours 2 week patte'!$B$2),0,M186)</f>
        <v>0</v>
      </c>
    </row>
    <row r="187" spans="8:14" ht="15.75" customHeight="1" x14ac:dyDescent="0.25">
      <c r="H187" s="40">
        <f t="shared" si="15"/>
        <v>46451</v>
      </c>
      <c r="I187" s="41">
        <f t="shared" si="12"/>
        <v>46451</v>
      </c>
      <c r="J187">
        <f t="shared" si="16"/>
        <v>4</v>
      </c>
      <c r="K187">
        <f>IFERROR(VLOOKUP(J187,'Form (2 week pattern)'!$B$15:$C$28,2,FALSE),0)</f>
        <v>0</v>
      </c>
      <c r="L187">
        <f t="shared" si="13"/>
        <v>0</v>
      </c>
      <c r="M187">
        <f t="shared" si="14"/>
        <v>0</v>
      </c>
      <c r="N187" s="28">
        <f>IF(OR(H187&lt;'Calculation (hours 2 week patte'!$B$1,H187&gt;'Calculation (hours 2 week patte'!$B$2),0,M187)</f>
        <v>0</v>
      </c>
    </row>
    <row r="188" spans="8:14" ht="15.75" customHeight="1" x14ac:dyDescent="0.25">
      <c r="H188" s="40">
        <f t="shared" si="15"/>
        <v>46452</v>
      </c>
      <c r="I188" s="41">
        <f t="shared" si="12"/>
        <v>46452</v>
      </c>
      <c r="J188">
        <f t="shared" si="16"/>
        <v>5</v>
      </c>
      <c r="K188">
        <f>IFERROR(VLOOKUP(J188,'Form (2 week pattern)'!$B$15:$C$28,2,FALSE),0)</f>
        <v>0</v>
      </c>
      <c r="L188">
        <f t="shared" si="13"/>
        <v>0</v>
      </c>
      <c r="M188">
        <f t="shared" si="14"/>
        <v>0</v>
      </c>
      <c r="N188" s="28">
        <f>IF(OR(H188&lt;'Calculation (hours 2 week patte'!$B$1,H188&gt;'Calculation (hours 2 week patte'!$B$2),0,M188)</f>
        <v>0</v>
      </c>
    </row>
    <row r="189" spans="8:14" ht="15.75" customHeight="1" x14ac:dyDescent="0.25">
      <c r="H189" s="40">
        <f t="shared" si="15"/>
        <v>46453</v>
      </c>
      <c r="I189" s="41">
        <f t="shared" si="12"/>
        <v>46453</v>
      </c>
      <c r="J189">
        <f t="shared" si="16"/>
        <v>6</v>
      </c>
      <c r="K189">
        <f>IFERROR(VLOOKUP(J189,'Form (2 week pattern)'!$B$15:$C$28,2,FALSE),0)</f>
        <v>0</v>
      </c>
      <c r="L189">
        <f t="shared" si="13"/>
        <v>0</v>
      </c>
      <c r="M189">
        <f t="shared" si="14"/>
        <v>0</v>
      </c>
      <c r="N189" s="28">
        <f>IF(OR(H189&lt;'Calculation (hours 2 week patte'!$B$1,H189&gt;'Calculation (hours 2 week patte'!$B$2),0,M189)</f>
        <v>0</v>
      </c>
    </row>
    <row r="190" spans="8:14" ht="15.75" customHeight="1" x14ac:dyDescent="0.25">
      <c r="H190" s="40">
        <f t="shared" si="15"/>
        <v>46454</v>
      </c>
      <c r="I190" s="41">
        <f t="shared" si="12"/>
        <v>46454</v>
      </c>
      <c r="J190">
        <f t="shared" si="16"/>
        <v>7</v>
      </c>
      <c r="K190">
        <f>IFERROR(VLOOKUP(J190,'Form (2 week pattern)'!$B$15:$C$28,2,FALSE),0)</f>
        <v>0</v>
      </c>
      <c r="L190">
        <f t="shared" si="13"/>
        <v>0</v>
      </c>
      <c r="M190">
        <f t="shared" si="14"/>
        <v>0</v>
      </c>
      <c r="N190" s="28">
        <f>IF(OR(H190&lt;'Calculation (hours 2 week patte'!$B$1,H190&gt;'Calculation (hours 2 week patte'!$B$2),0,M190)</f>
        <v>0</v>
      </c>
    </row>
    <row r="191" spans="8:14" ht="15.75" customHeight="1" x14ac:dyDescent="0.25">
      <c r="H191" s="40">
        <f t="shared" si="15"/>
        <v>46455</v>
      </c>
      <c r="I191" s="41">
        <f t="shared" si="12"/>
        <v>46455</v>
      </c>
      <c r="J191">
        <f t="shared" si="16"/>
        <v>8</v>
      </c>
      <c r="K191">
        <f>IFERROR(VLOOKUP(J191,'Form (2 week pattern)'!$B$15:$C$28,2,FALSE),0)</f>
        <v>0</v>
      </c>
      <c r="L191">
        <f t="shared" si="13"/>
        <v>0</v>
      </c>
      <c r="M191">
        <f t="shared" si="14"/>
        <v>0</v>
      </c>
      <c r="N191" s="28">
        <f>IF(OR(H191&lt;'Calculation (hours 2 week patte'!$B$1,H191&gt;'Calculation (hours 2 week patte'!$B$2),0,M191)</f>
        <v>0</v>
      </c>
    </row>
    <row r="192" spans="8:14" ht="15.75" customHeight="1" x14ac:dyDescent="0.25">
      <c r="H192" s="40">
        <f t="shared" si="15"/>
        <v>46456</v>
      </c>
      <c r="I192" s="41">
        <f t="shared" si="12"/>
        <v>46456</v>
      </c>
      <c r="J192">
        <f t="shared" si="16"/>
        <v>9</v>
      </c>
      <c r="K192">
        <f>IFERROR(VLOOKUP(J192,'Form (2 week pattern)'!$B$15:$C$28,2,FALSE),0)</f>
        <v>0</v>
      </c>
      <c r="L192">
        <f t="shared" si="13"/>
        <v>0</v>
      </c>
      <c r="M192">
        <f t="shared" si="14"/>
        <v>0</v>
      </c>
      <c r="N192" s="28">
        <f>IF(OR(H192&lt;'Calculation (hours 2 week patte'!$B$1,H192&gt;'Calculation (hours 2 week patte'!$B$2),0,M192)</f>
        <v>0</v>
      </c>
    </row>
    <row r="193" spans="8:14" ht="15.75" customHeight="1" x14ac:dyDescent="0.25">
      <c r="H193" s="40">
        <f t="shared" si="15"/>
        <v>46457</v>
      </c>
      <c r="I193" s="41">
        <f t="shared" si="12"/>
        <v>46457</v>
      </c>
      <c r="J193">
        <f t="shared" si="16"/>
        <v>10</v>
      </c>
      <c r="K193">
        <f>IFERROR(VLOOKUP(J193,'Form (2 week pattern)'!$B$15:$C$28,2,FALSE),0)</f>
        <v>0</v>
      </c>
      <c r="L193">
        <f t="shared" si="13"/>
        <v>0</v>
      </c>
      <c r="M193">
        <f t="shared" si="14"/>
        <v>0</v>
      </c>
      <c r="N193" s="28">
        <f>IF(OR(H193&lt;'Calculation (hours 2 week patte'!$B$1,H193&gt;'Calculation (hours 2 week patte'!$B$2),0,M193)</f>
        <v>0</v>
      </c>
    </row>
    <row r="194" spans="8:14" ht="15.75" customHeight="1" x14ac:dyDescent="0.25">
      <c r="H194" s="40">
        <f t="shared" si="15"/>
        <v>46458</v>
      </c>
      <c r="I194" s="41">
        <f t="shared" si="12"/>
        <v>46458</v>
      </c>
      <c r="J194">
        <f t="shared" si="16"/>
        <v>11</v>
      </c>
      <c r="K194">
        <f>IFERROR(VLOOKUP(J194,'Form (2 week pattern)'!$B$15:$C$28,2,FALSE),0)</f>
        <v>0</v>
      </c>
      <c r="L194">
        <f t="shared" si="13"/>
        <v>0</v>
      </c>
      <c r="M194">
        <f t="shared" si="14"/>
        <v>0</v>
      </c>
      <c r="N194" s="28">
        <f>IF(OR(H194&lt;'Calculation (hours 2 week patte'!$B$1,H194&gt;'Calculation (hours 2 week patte'!$B$2),0,M194)</f>
        <v>0</v>
      </c>
    </row>
    <row r="195" spans="8:14" ht="15.75" customHeight="1" x14ac:dyDescent="0.25">
      <c r="H195" s="40">
        <f t="shared" si="15"/>
        <v>46459</v>
      </c>
      <c r="I195" s="41">
        <f t="shared" ref="I195:I258" si="17">H195</f>
        <v>46459</v>
      </c>
      <c r="J195">
        <f t="shared" si="16"/>
        <v>12</v>
      </c>
      <c r="K195">
        <f>IFERROR(VLOOKUP(J195,'Form (2 week pattern)'!$B$15:$C$28,2,FALSE),0)</f>
        <v>0</v>
      </c>
      <c r="L195">
        <f t="shared" ref="L195:L258" si="18">COUNTIF(A:A,H195)</f>
        <v>0</v>
      </c>
      <c r="M195">
        <f t="shared" ref="M195:M258" si="19">K195*L195</f>
        <v>0</v>
      </c>
      <c r="N195" s="28">
        <f>IF(OR(H195&lt;'Calculation (hours 2 week patte'!$B$1,H195&gt;'Calculation (hours 2 week patte'!$B$2),0,M195)</f>
        <v>0</v>
      </c>
    </row>
    <row r="196" spans="8:14" ht="15.75" customHeight="1" x14ac:dyDescent="0.25">
      <c r="H196" s="40">
        <f t="shared" ref="H196:H259" si="20">H195+1</f>
        <v>46460</v>
      </c>
      <c r="I196" s="41">
        <f t="shared" si="17"/>
        <v>46460</v>
      </c>
      <c r="J196">
        <f t="shared" si="16"/>
        <v>13</v>
      </c>
      <c r="K196">
        <f>IFERROR(VLOOKUP(J196,'Form (2 week pattern)'!$B$15:$C$28,2,FALSE),0)</f>
        <v>0</v>
      </c>
      <c r="L196">
        <f t="shared" si="18"/>
        <v>0</v>
      </c>
      <c r="M196">
        <f t="shared" si="19"/>
        <v>0</v>
      </c>
      <c r="N196" s="28">
        <f>IF(OR(H196&lt;'Calculation (hours 2 week patte'!$B$1,H196&gt;'Calculation (hours 2 week patte'!$B$2),0,M196)</f>
        <v>0</v>
      </c>
    </row>
    <row r="197" spans="8:14" ht="15.75" customHeight="1" x14ac:dyDescent="0.25">
      <c r="H197" s="40">
        <f t="shared" si="20"/>
        <v>46461</v>
      </c>
      <c r="I197" s="41">
        <f t="shared" si="17"/>
        <v>46461</v>
      </c>
      <c r="J197">
        <f t="shared" si="16"/>
        <v>14</v>
      </c>
      <c r="K197">
        <f>IFERROR(VLOOKUP(J197,'Form (2 week pattern)'!$B$15:$C$28,2,FALSE),0)</f>
        <v>0</v>
      </c>
      <c r="L197">
        <f t="shared" si="18"/>
        <v>0</v>
      </c>
      <c r="M197">
        <f t="shared" si="19"/>
        <v>0</v>
      </c>
      <c r="N197" s="28">
        <f>IF(OR(H197&lt;'Calculation (hours 2 week patte'!$B$1,H197&gt;'Calculation (hours 2 week patte'!$B$2),0,M197)</f>
        <v>0</v>
      </c>
    </row>
    <row r="198" spans="8:14" ht="15.75" customHeight="1" x14ac:dyDescent="0.25">
      <c r="H198" s="40">
        <f t="shared" si="20"/>
        <v>46462</v>
      </c>
      <c r="I198" s="41">
        <f t="shared" si="17"/>
        <v>46462</v>
      </c>
      <c r="J198">
        <f t="shared" si="16"/>
        <v>1</v>
      </c>
      <c r="K198">
        <f>IFERROR(VLOOKUP(J198,'Form (2 week pattern)'!$B$15:$C$28,2,FALSE),0)</f>
        <v>0</v>
      </c>
      <c r="L198">
        <f t="shared" si="18"/>
        <v>0</v>
      </c>
      <c r="M198">
        <f t="shared" si="19"/>
        <v>0</v>
      </c>
      <c r="N198" s="28">
        <f>IF(OR(H198&lt;'Calculation (hours 2 week patte'!$B$1,H198&gt;'Calculation (hours 2 week patte'!$B$2),0,M198)</f>
        <v>0</v>
      </c>
    </row>
    <row r="199" spans="8:14" ht="15.75" customHeight="1" x14ac:dyDescent="0.25">
      <c r="H199" s="40">
        <f t="shared" si="20"/>
        <v>46463</v>
      </c>
      <c r="I199" s="41">
        <f t="shared" si="17"/>
        <v>46463</v>
      </c>
      <c r="J199">
        <f t="shared" si="16"/>
        <v>2</v>
      </c>
      <c r="K199">
        <f>IFERROR(VLOOKUP(J199,'Form (2 week pattern)'!$B$15:$C$28,2,FALSE),0)</f>
        <v>0</v>
      </c>
      <c r="L199">
        <f t="shared" si="18"/>
        <v>0</v>
      </c>
      <c r="M199">
        <f t="shared" si="19"/>
        <v>0</v>
      </c>
      <c r="N199" s="28">
        <f>IF(OR(H199&lt;'Calculation (hours 2 week patte'!$B$1,H199&gt;'Calculation (hours 2 week patte'!$B$2),0,M199)</f>
        <v>0</v>
      </c>
    </row>
    <row r="200" spans="8:14" ht="15.75" customHeight="1" x14ac:dyDescent="0.25">
      <c r="H200" s="40">
        <f t="shared" si="20"/>
        <v>46464</v>
      </c>
      <c r="I200" s="41">
        <f t="shared" si="17"/>
        <v>46464</v>
      </c>
      <c r="J200">
        <f t="shared" si="16"/>
        <v>3</v>
      </c>
      <c r="K200">
        <f>IFERROR(VLOOKUP(J200,'Form (2 week pattern)'!$B$15:$C$28,2,FALSE),0)</f>
        <v>0</v>
      </c>
      <c r="L200">
        <f t="shared" si="18"/>
        <v>0</v>
      </c>
      <c r="M200">
        <f t="shared" si="19"/>
        <v>0</v>
      </c>
      <c r="N200" s="28">
        <f>IF(OR(H200&lt;'Calculation (hours 2 week patte'!$B$1,H200&gt;'Calculation (hours 2 week patte'!$B$2),0,M200)</f>
        <v>0</v>
      </c>
    </row>
    <row r="201" spans="8:14" ht="15.75" customHeight="1" x14ac:dyDescent="0.25">
      <c r="H201" s="40">
        <f t="shared" si="20"/>
        <v>46465</v>
      </c>
      <c r="I201" s="41">
        <f t="shared" si="17"/>
        <v>46465</v>
      </c>
      <c r="J201">
        <f t="shared" si="16"/>
        <v>4</v>
      </c>
      <c r="K201">
        <f>IFERROR(VLOOKUP(J201,'Form (2 week pattern)'!$B$15:$C$28,2,FALSE),0)</f>
        <v>0</v>
      </c>
      <c r="L201">
        <f t="shared" si="18"/>
        <v>0</v>
      </c>
      <c r="M201">
        <f t="shared" si="19"/>
        <v>0</v>
      </c>
      <c r="N201" s="28">
        <f>IF(OR(H201&lt;'Calculation (hours 2 week patte'!$B$1,H201&gt;'Calculation (hours 2 week patte'!$B$2),0,M201)</f>
        <v>0</v>
      </c>
    </row>
    <row r="202" spans="8:14" ht="15.75" customHeight="1" x14ac:dyDescent="0.25">
      <c r="H202" s="40">
        <f t="shared" si="20"/>
        <v>46466</v>
      </c>
      <c r="I202" s="41">
        <f t="shared" si="17"/>
        <v>46466</v>
      </c>
      <c r="J202">
        <f t="shared" si="16"/>
        <v>5</v>
      </c>
      <c r="K202">
        <f>IFERROR(VLOOKUP(J202,'Form (2 week pattern)'!$B$15:$C$28,2,FALSE),0)</f>
        <v>0</v>
      </c>
      <c r="L202">
        <f t="shared" si="18"/>
        <v>0</v>
      </c>
      <c r="M202">
        <f t="shared" si="19"/>
        <v>0</v>
      </c>
      <c r="N202" s="28">
        <f>IF(OR(H202&lt;'Calculation (hours 2 week patte'!$B$1,H202&gt;'Calculation (hours 2 week patte'!$B$2),0,M202)</f>
        <v>0</v>
      </c>
    </row>
    <row r="203" spans="8:14" ht="15.75" customHeight="1" x14ac:dyDescent="0.25">
      <c r="H203" s="40">
        <f t="shared" si="20"/>
        <v>46467</v>
      </c>
      <c r="I203" s="41">
        <f t="shared" si="17"/>
        <v>46467</v>
      </c>
      <c r="J203">
        <f t="shared" si="16"/>
        <v>6</v>
      </c>
      <c r="K203">
        <f>IFERROR(VLOOKUP(J203,'Form (2 week pattern)'!$B$15:$C$28,2,FALSE),0)</f>
        <v>0</v>
      </c>
      <c r="L203">
        <f t="shared" si="18"/>
        <v>0</v>
      </c>
      <c r="M203">
        <f t="shared" si="19"/>
        <v>0</v>
      </c>
      <c r="N203" s="28">
        <f>IF(OR(H203&lt;'Calculation (hours 2 week patte'!$B$1,H203&gt;'Calculation (hours 2 week patte'!$B$2),0,M203)</f>
        <v>0</v>
      </c>
    </row>
    <row r="204" spans="8:14" ht="15.75" customHeight="1" x14ac:dyDescent="0.25">
      <c r="H204" s="40">
        <f t="shared" si="20"/>
        <v>46468</v>
      </c>
      <c r="I204" s="41">
        <f t="shared" si="17"/>
        <v>46468</v>
      </c>
      <c r="J204">
        <f t="shared" si="16"/>
        <v>7</v>
      </c>
      <c r="K204">
        <f>IFERROR(VLOOKUP(J204,'Form (2 week pattern)'!$B$15:$C$28,2,FALSE),0)</f>
        <v>0</v>
      </c>
      <c r="L204">
        <f t="shared" si="18"/>
        <v>0</v>
      </c>
      <c r="M204">
        <f t="shared" si="19"/>
        <v>0</v>
      </c>
      <c r="N204" s="28">
        <f>IF(OR(H204&lt;'Calculation (hours 2 week patte'!$B$1,H204&gt;'Calculation (hours 2 week patte'!$B$2),0,M204)</f>
        <v>0</v>
      </c>
    </row>
    <row r="205" spans="8:14" ht="15.75" customHeight="1" x14ac:dyDescent="0.25">
      <c r="H205" s="40">
        <f t="shared" si="20"/>
        <v>46469</v>
      </c>
      <c r="I205" s="41">
        <f t="shared" si="17"/>
        <v>46469</v>
      </c>
      <c r="J205">
        <f t="shared" si="16"/>
        <v>8</v>
      </c>
      <c r="K205">
        <f>IFERROR(VLOOKUP(J205,'Form (2 week pattern)'!$B$15:$C$28,2,FALSE),0)</f>
        <v>0</v>
      </c>
      <c r="L205">
        <f t="shared" si="18"/>
        <v>0</v>
      </c>
      <c r="M205">
        <f t="shared" si="19"/>
        <v>0</v>
      </c>
      <c r="N205" s="28">
        <f>IF(OR(H205&lt;'Calculation (hours 2 week patte'!$B$1,H205&gt;'Calculation (hours 2 week patte'!$B$2),0,M205)</f>
        <v>0</v>
      </c>
    </row>
    <row r="206" spans="8:14" ht="15.75" customHeight="1" x14ac:dyDescent="0.25">
      <c r="H206" s="40">
        <f t="shared" si="20"/>
        <v>46470</v>
      </c>
      <c r="I206" s="41">
        <f t="shared" si="17"/>
        <v>46470</v>
      </c>
      <c r="J206">
        <f t="shared" si="16"/>
        <v>9</v>
      </c>
      <c r="K206">
        <f>IFERROR(VLOOKUP(J206,'Form (2 week pattern)'!$B$15:$C$28,2,FALSE),0)</f>
        <v>0</v>
      </c>
      <c r="L206">
        <f t="shared" si="18"/>
        <v>0</v>
      </c>
      <c r="M206">
        <f t="shared" si="19"/>
        <v>0</v>
      </c>
      <c r="N206" s="28">
        <f>IF(OR(H206&lt;'Calculation (hours 2 week patte'!$B$1,H206&gt;'Calculation (hours 2 week patte'!$B$2),0,M206)</f>
        <v>0</v>
      </c>
    </row>
    <row r="207" spans="8:14" ht="15.75" customHeight="1" x14ac:dyDescent="0.25">
      <c r="H207" s="40">
        <f t="shared" si="20"/>
        <v>46471</v>
      </c>
      <c r="I207" s="41">
        <f t="shared" si="17"/>
        <v>46471</v>
      </c>
      <c r="J207">
        <f t="shared" si="16"/>
        <v>10</v>
      </c>
      <c r="K207">
        <f>IFERROR(VLOOKUP(J207,'Form (2 week pattern)'!$B$15:$C$28,2,FALSE),0)</f>
        <v>0</v>
      </c>
      <c r="L207">
        <f t="shared" si="18"/>
        <v>0</v>
      </c>
      <c r="M207">
        <f t="shared" si="19"/>
        <v>0</v>
      </c>
      <c r="N207" s="28">
        <f>IF(OR(H207&lt;'Calculation (hours 2 week patte'!$B$1,H207&gt;'Calculation (hours 2 week patte'!$B$2),0,M207)</f>
        <v>0</v>
      </c>
    </row>
    <row r="208" spans="8:14" ht="15.75" customHeight="1" x14ac:dyDescent="0.25">
      <c r="H208" s="40">
        <f t="shared" si="20"/>
        <v>46472</v>
      </c>
      <c r="I208" s="41">
        <f t="shared" si="17"/>
        <v>46472</v>
      </c>
      <c r="J208">
        <f t="shared" si="16"/>
        <v>11</v>
      </c>
      <c r="K208">
        <f>IFERROR(VLOOKUP(J208,'Form (2 week pattern)'!$B$15:$C$28,2,FALSE),0)</f>
        <v>0</v>
      </c>
      <c r="L208">
        <f t="shared" si="18"/>
        <v>1</v>
      </c>
      <c r="M208">
        <f t="shared" si="19"/>
        <v>0</v>
      </c>
      <c r="N208" s="28">
        <f>IF(OR(H208&lt;'Calculation (hours 2 week patte'!$B$1,H208&gt;'Calculation (hours 2 week patte'!$B$2),0,M208)</f>
        <v>0</v>
      </c>
    </row>
    <row r="209" spans="8:14" ht="15.75" customHeight="1" x14ac:dyDescent="0.25">
      <c r="H209" s="40">
        <f t="shared" si="20"/>
        <v>46473</v>
      </c>
      <c r="I209" s="41">
        <f t="shared" si="17"/>
        <v>46473</v>
      </c>
      <c r="J209">
        <f t="shared" ref="J209:J272" si="21">J195</f>
        <v>12</v>
      </c>
      <c r="K209">
        <f>IFERROR(VLOOKUP(J209,'Form (2 week pattern)'!$B$15:$C$28,2,FALSE),0)</f>
        <v>0</v>
      </c>
      <c r="L209">
        <f t="shared" si="18"/>
        <v>0</v>
      </c>
      <c r="M209">
        <f t="shared" si="19"/>
        <v>0</v>
      </c>
      <c r="N209" s="28">
        <f>IF(OR(H209&lt;'Calculation (hours 2 week patte'!$B$1,H209&gt;'Calculation (hours 2 week patte'!$B$2),0,M209)</f>
        <v>0</v>
      </c>
    </row>
    <row r="210" spans="8:14" ht="15.75" customHeight="1" x14ac:dyDescent="0.25">
      <c r="H210" s="40">
        <f t="shared" si="20"/>
        <v>46474</v>
      </c>
      <c r="I210" s="41">
        <f t="shared" si="17"/>
        <v>46474</v>
      </c>
      <c r="J210">
        <f t="shared" si="21"/>
        <v>13</v>
      </c>
      <c r="K210">
        <f>IFERROR(VLOOKUP(J210,'Form (2 week pattern)'!$B$15:$C$28,2,FALSE),0)</f>
        <v>0</v>
      </c>
      <c r="L210">
        <f t="shared" si="18"/>
        <v>0</v>
      </c>
      <c r="M210">
        <f t="shared" si="19"/>
        <v>0</v>
      </c>
      <c r="N210" s="28">
        <f>IF(OR(H210&lt;'Calculation (hours 2 week patte'!$B$1,H210&gt;'Calculation (hours 2 week patte'!$B$2),0,M210)</f>
        <v>0</v>
      </c>
    </row>
    <row r="211" spans="8:14" ht="15.75" customHeight="1" x14ac:dyDescent="0.25">
      <c r="H211" s="40">
        <f t="shared" si="20"/>
        <v>46475</v>
      </c>
      <c r="I211" s="41">
        <f t="shared" si="17"/>
        <v>46475</v>
      </c>
      <c r="J211">
        <f t="shared" si="21"/>
        <v>14</v>
      </c>
      <c r="K211">
        <f>IFERROR(VLOOKUP(J211,'Form (2 week pattern)'!$B$15:$C$28,2,FALSE),0)</f>
        <v>0</v>
      </c>
      <c r="L211">
        <f t="shared" si="18"/>
        <v>1</v>
      </c>
      <c r="M211">
        <f t="shared" si="19"/>
        <v>0</v>
      </c>
      <c r="N211" s="28">
        <f>IF(OR(H211&lt;'Calculation (hours 2 week patte'!$B$1,H211&gt;'Calculation (hours 2 week patte'!$B$2),0,M211)</f>
        <v>0</v>
      </c>
    </row>
    <row r="212" spans="8:14" ht="15.75" customHeight="1" x14ac:dyDescent="0.25">
      <c r="H212" s="40">
        <f t="shared" si="20"/>
        <v>46476</v>
      </c>
      <c r="I212" s="41">
        <f t="shared" si="17"/>
        <v>46476</v>
      </c>
      <c r="J212">
        <f t="shared" si="21"/>
        <v>1</v>
      </c>
      <c r="K212">
        <f>IFERROR(VLOOKUP(J212,'Form (2 week pattern)'!$B$15:$C$28,2,FALSE),0)</f>
        <v>0</v>
      </c>
      <c r="L212">
        <f t="shared" si="18"/>
        <v>1</v>
      </c>
      <c r="M212">
        <f t="shared" si="19"/>
        <v>0</v>
      </c>
      <c r="N212" s="28">
        <f>IF(OR(H212&lt;'Calculation (hours 2 week patte'!$B$1,H212&gt;'Calculation (hours 2 week patte'!$B$2),0,M212)</f>
        <v>0</v>
      </c>
    </row>
    <row r="213" spans="8:14" ht="15.75" customHeight="1" x14ac:dyDescent="0.25">
      <c r="H213" s="40">
        <f t="shared" si="20"/>
        <v>46477</v>
      </c>
      <c r="I213" s="41">
        <f t="shared" si="17"/>
        <v>46477</v>
      </c>
      <c r="J213">
        <f t="shared" si="21"/>
        <v>2</v>
      </c>
      <c r="K213">
        <f>IFERROR(VLOOKUP(J213,'Form (2 week pattern)'!$B$15:$C$28,2,FALSE),0)</f>
        <v>0</v>
      </c>
      <c r="L213">
        <f t="shared" si="18"/>
        <v>0</v>
      </c>
      <c r="M213">
        <f t="shared" si="19"/>
        <v>0</v>
      </c>
      <c r="N213" s="28">
        <f>IF(OR(H213&lt;'Calculation (hours 2 week patte'!$B$1,H213&gt;'Calculation (hours 2 week patte'!$B$2),0,M213)</f>
        <v>0</v>
      </c>
    </row>
    <row r="214" spans="8:14" ht="15.75" customHeight="1" x14ac:dyDescent="0.25">
      <c r="H214" s="40">
        <f t="shared" si="20"/>
        <v>46478</v>
      </c>
      <c r="I214" s="41">
        <f t="shared" si="17"/>
        <v>46478</v>
      </c>
      <c r="J214">
        <f t="shared" si="21"/>
        <v>3</v>
      </c>
      <c r="K214">
        <f>IFERROR(VLOOKUP(J214,'Form (2 week pattern)'!$B$15:$C$28,2,FALSE),0)</f>
        <v>0</v>
      </c>
      <c r="L214">
        <f t="shared" si="18"/>
        <v>0</v>
      </c>
      <c r="M214">
        <f t="shared" si="19"/>
        <v>0</v>
      </c>
      <c r="N214" s="28">
        <f>IF(OR(H214&lt;'Calculation (hours 2 week patte'!$B$1,H214&gt;'Calculation (hours 2 week patte'!$B$2),0,M214)</f>
        <v>0</v>
      </c>
    </row>
    <row r="215" spans="8:14" ht="15.75" customHeight="1" x14ac:dyDescent="0.25">
      <c r="H215" s="40">
        <f t="shared" si="20"/>
        <v>46479</v>
      </c>
      <c r="I215" s="41">
        <f t="shared" si="17"/>
        <v>46479</v>
      </c>
      <c r="J215">
        <f t="shared" si="21"/>
        <v>4</v>
      </c>
      <c r="K215">
        <f>IFERROR(VLOOKUP(J215,'Form (2 week pattern)'!$B$15:$C$28,2,FALSE),0)</f>
        <v>0</v>
      </c>
      <c r="L215">
        <f t="shared" si="18"/>
        <v>0</v>
      </c>
      <c r="M215">
        <f t="shared" si="19"/>
        <v>0</v>
      </c>
      <c r="N215" s="28">
        <f>IF(OR(H215&lt;'Calculation (hours 2 week patte'!$B$1,H215&gt;'Calculation (hours 2 week patte'!$B$2),0,M215)</f>
        <v>0</v>
      </c>
    </row>
    <row r="216" spans="8:14" ht="15.75" customHeight="1" x14ac:dyDescent="0.25">
      <c r="H216" s="40">
        <f t="shared" si="20"/>
        <v>46480</v>
      </c>
      <c r="I216" s="41">
        <f t="shared" si="17"/>
        <v>46480</v>
      </c>
      <c r="J216">
        <f t="shared" si="21"/>
        <v>5</v>
      </c>
      <c r="K216">
        <f>IFERROR(VLOOKUP(J216,'Form (2 week pattern)'!$B$15:$C$28,2,FALSE),0)</f>
        <v>0</v>
      </c>
      <c r="L216">
        <f t="shared" si="18"/>
        <v>0</v>
      </c>
      <c r="M216">
        <f t="shared" si="19"/>
        <v>0</v>
      </c>
      <c r="N216" s="28">
        <f>IF(OR(H216&lt;'Calculation (hours 2 week patte'!$B$1,H216&gt;'Calculation (hours 2 week patte'!$B$2),0,M216)</f>
        <v>0</v>
      </c>
    </row>
    <row r="217" spans="8:14" ht="15.75" customHeight="1" x14ac:dyDescent="0.25">
      <c r="H217" s="40">
        <f t="shared" si="20"/>
        <v>46481</v>
      </c>
      <c r="I217" s="41">
        <f t="shared" si="17"/>
        <v>46481</v>
      </c>
      <c r="J217">
        <f t="shared" si="21"/>
        <v>6</v>
      </c>
      <c r="K217">
        <f>IFERROR(VLOOKUP(J217,'Form (2 week pattern)'!$B$15:$C$28,2,FALSE),0)</f>
        <v>0</v>
      </c>
      <c r="L217">
        <f t="shared" si="18"/>
        <v>0</v>
      </c>
      <c r="M217">
        <f t="shared" si="19"/>
        <v>0</v>
      </c>
      <c r="N217" s="28">
        <f>IF(OR(H217&lt;'Calculation (hours 2 week patte'!$B$1,H217&gt;'Calculation (hours 2 week patte'!$B$2),0,M217)</f>
        <v>0</v>
      </c>
    </row>
    <row r="218" spans="8:14" ht="15.75" customHeight="1" x14ac:dyDescent="0.25">
      <c r="H218" s="40">
        <f t="shared" si="20"/>
        <v>46482</v>
      </c>
      <c r="I218" s="41">
        <f t="shared" si="17"/>
        <v>46482</v>
      </c>
      <c r="J218">
        <f t="shared" si="21"/>
        <v>7</v>
      </c>
      <c r="K218">
        <f>IFERROR(VLOOKUP(J218,'Form (2 week pattern)'!$B$15:$C$28,2,FALSE),0)</f>
        <v>0</v>
      </c>
      <c r="L218">
        <f t="shared" si="18"/>
        <v>0</v>
      </c>
      <c r="M218">
        <f t="shared" si="19"/>
        <v>0</v>
      </c>
      <c r="N218" s="28">
        <f>IF(OR(H218&lt;'Calculation (hours 2 week patte'!$B$1,H218&gt;'Calculation (hours 2 week patte'!$B$2),0,M218)</f>
        <v>0</v>
      </c>
    </row>
    <row r="219" spans="8:14" ht="15.75" customHeight="1" x14ac:dyDescent="0.25">
      <c r="H219" s="40">
        <f t="shared" si="20"/>
        <v>46483</v>
      </c>
      <c r="I219" s="41">
        <f t="shared" si="17"/>
        <v>46483</v>
      </c>
      <c r="J219">
        <f t="shared" si="21"/>
        <v>8</v>
      </c>
      <c r="K219">
        <f>IFERROR(VLOOKUP(J219,'Form (2 week pattern)'!$B$15:$C$28,2,FALSE),0)</f>
        <v>0</v>
      </c>
      <c r="L219">
        <f t="shared" si="18"/>
        <v>0</v>
      </c>
      <c r="M219">
        <f t="shared" si="19"/>
        <v>0</v>
      </c>
      <c r="N219" s="28">
        <f>IF(OR(H219&lt;'Calculation (hours 2 week patte'!$B$1,H219&gt;'Calculation (hours 2 week patte'!$B$2),0,M219)</f>
        <v>0</v>
      </c>
    </row>
    <row r="220" spans="8:14" ht="15.75" customHeight="1" x14ac:dyDescent="0.25">
      <c r="H220" s="40">
        <f t="shared" si="20"/>
        <v>46484</v>
      </c>
      <c r="I220" s="41">
        <f t="shared" si="17"/>
        <v>46484</v>
      </c>
      <c r="J220">
        <f t="shared" si="21"/>
        <v>9</v>
      </c>
      <c r="K220">
        <f>IFERROR(VLOOKUP(J220,'Form (2 week pattern)'!$B$15:$C$28,2,FALSE),0)</f>
        <v>0</v>
      </c>
      <c r="L220">
        <f t="shared" si="18"/>
        <v>0</v>
      </c>
      <c r="M220">
        <f t="shared" si="19"/>
        <v>0</v>
      </c>
      <c r="N220" s="28">
        <f>IF(OR(H220&lt;'Calculation (hours 2 week patte'!$B$1,H220&gt;'Calculation (hours 2 week patte'!$B$2),0,M220)</f>
        <v>0</v>
      </c>
    </row>
    <row r="221" spans="8:14" ht="15.75" customHeight="1" x14ac:dyDescent="0.25">
      <c r="H221" s="40">
        <f t="shared" si="20"/>
        <v>46485</v>
      </c>
      <c r="I221" s="41">
        <f t="shared" si="17"/>
        <v>46485</v>
      </c>
      <c r="J221">
        <f t="shared" si="21"/>
        <v>10</v>
      </c>
      <c r="K221">
        <f>IFERROR(VLOOKUP(J221,'Form (2 week pattern)'!$B$15:$C$28,2,FALSE),0)</f>
        <v>0</v>
      </c>
      <c r="L221">
        <f t="shared" si="18"/>
        <v>0</v>
      </c>
      <c r="M221">
        <f t="shared" si="19"/>
        <v>0</v>
      </c>
      <c r="N221" s="28">
        <f>IF(OR(H221&lt;'Calculation (hours 2 week patte'!$B$1,H221&gt;'Calculation (hours 2 week patte'!$B$2),0,M221)</f>
        <v>0</v>
      </c>
    </row>
    <row r="222" spans="8:14" ht="15.75" customHeight="1" x14ac:dyDescent="0.25">
      <c r="H222" s="40">
        <f t="shared" si="20"/>
        <v>46486</v>
      </c>
      <c r="I222" s="41">
        <f t="shared" si="17"/>
        <v>46486</v>
      </c>
      <c r="J222">
        <f t="shared" si="21"/>
        <v>11</v>
      </c>
      <c r="K222">
        <f>IFERROR(VLOOKUP(J222,'Form (2 week pattern)'!$B$15:$C$28,2,FALSE),0)</f>
        <v>0</v>
      </c>
      <c r="L222">
        <f t="shared" si="18"/>
        <v>0</v>
      </c>
      <c r="M222">
        <f t="shared" si="19"/>
        <v>0</v>
      </c>
      <c r="N222" s="28">
        <f>IF(OR(H222&lt;'Calculation (hours 2 week patte'!$B$1,H222&gt;'Calculation (hours 2 week patte'!$B$2),0,M222)</f>
        <v>0</v>
      </c>
    </row>
    <row r="223" spans="8:14" ht="15.75" customHeight="1" x14ac:dyDescent="0.25">
      <c r="H223" s="40">
        <f t="shared" si="20"/>
        <v>46487</v>
      </c>
      <c r="I223" s="41">
        <f t="shared" si="17"/>
        <v>46487</v>
      </c>
      <c r="J223">
        <f t="shared" si="21"/>
        <v>12</v>
      </c>
      <c r="K223">
        <f>IFERROR(VLOOKUP(J223,'Form (2 week pattern)'!$B$15:$C$28,2,FALSE),0)</f>
        <v>0</v>
      </c>
      <c r="L223">
        <f t="shared" si="18"/>
        <v>0</v>
      </c>
      <c r="M223">
        <f t="shared" si="19"/>
        <v>0</v>
      </c>
      <c r="N223" s="28">
        <f>IF(OR(H223&lt;'Calculation (hours 2 week patte'!$B$1,H223&gt;'Calculation (hours 2 week patte'!$B$2),0,M223)</f>
        <v>0</v>
      </c>
    </row>
    <row r="224" spans="8:14" ht="15.75" customHeight="1" x14ac:dyDescent="0.25">
      <c r="H224" s="40">
        <f t="shared" si="20"/>
        <v>46488</v>
      </c>
      <c r="I224" s="41">
        <f t="shared" si="17"/>
        <v>46488</v>
      </c>
      <c r="J224">
        <f t="shared" si="21"/>
        <v>13</v>
      </c>
      <c r="K224">
        <f>IFERROR(VLOOKUP(J224,'Form (2 week pattern)'!$B$15:$C$28,2,FALSE),0)</f>
        <v>0</v>
      </c>
      <c r="L224">
        <f t="shared" si="18"/>
        <v>0</v>
      </c>
      <c r="M224">
        <f t="shared" si="19"/>
        <v>0</v>
      </c>
      <c r="N224" s="28">
        <f>IF(OR(H224&lt;'Calculation (hours 2 week patte'!$B$1,H224&gt;'Calculation (hours 2 week patte'!$B$2),0,M224)</f>
        <v>0</v>
      </c>
    </row>
    <row r="225" spans="8:14" ht="15.75" customHeight="1" x14ac:dyDescent="0.25">
      <c r="H225" s="40">
        <f t="shared" si="20"/>
        <v>46489</v>
      </c>
      <c r="I225" s="41">
        <f t="shared" si="17"/>
        <v>46489</v>
      </c>
      <c r="J225">
        <f t="shared" si="21"/>
        <v>14</v>
      </c>
      <c r="K225">
        <f>IFERROR(VLOOKUP(J225,'Form (2 week pattern)'!$B$15:$C$28,2,FALSE),0)</f>
        <v>0</v>
      </c>
      <c r="L225">
        <f t="shared" si="18"/>
        <v>0</v>
      </c>
      <c r="M225">
        <f t="shared" si="19"/>
        <v>0</v>
      </c>
      <c r="N225" s="28">
        <f>IF(OR(H225&lt;'Calculation (hours 2 week patte'!$B$1,H225&gt;'Calculation (hours 2 week patte'!$B$2),0,M225)</f>
        <v>0</v>
      </c>
    </row>
    <row r="226" spans="8:14" ht="15.75" customHeight="1" x14ac:dyDescent="0.25">
      <c r="H226" s="40">
        <f t="shared" si="20"/>
        <v>46490</v>
      </c>
      <c r="I226" s="41">
        <f t="shared" si="17"/>
        <v>46490</v>
      </c>
      <c r="J226">
        <f t="shared" si="21"/>
        <v>1</v>
      </c>
      <c r="K226">
        <f>IFERROR(VLOOKUP(J226,'Form (2 week pattern)'!$B$15:$C$28,2,FALSE),0)</f>
        <v>0</v>
      </c>
      <c r="L226">
        <f t="shared" si="18"/>
        <v>0</v>
      </c>
      <c r="M226">
        <f t="shared" si="19"/>
        <v>0</v>
      </c>
      <c r="N226" s="28">
        <f>IF(OR(H226&lt;'Calculation (hours 2 week patte'!$B$1,H226&gt;'Calculation (hours 2 week patte'!$B$2),0,M226)</f>
        <v>0</v>
      </c>
    </row>
    <row r="227" spans="8:14" ht="15.75" customHeight="1" x14ac:dyDescent="0.25">
      <c r="H227" s="40">
        <f t="shared" si="20"/>
        <v>46491</v>
      </c>
      <c r="I227" s="41">
        <f t="shared" si="17"/>
        <v>46491</v>
      </c>
      <c r="J227">
        <f t="shared" si="21"/>
        <v>2</v>
      </c>
      <c r="K227">
        <f>IFERROR(VLOOKUP(J227,'Form (2 week pattern)'!$B$15:$C$28,2,FALSE),0)</f>
        <v>0</v>
      </c>
      <c r="L227">
        <f t="shared" si="18"/>
        <v>0</v>
      </c>
      <c r="M227">
        <f t="shared" si="19"/>
        <v>0</v>
      </c>
      <c r="N227" s="28">
        <f>IF(OR(H227&lt;'Calculation (hours 2 week patte'!$B$1,H227&gt;'Calculation (hours 2 week patte'!$B$2),0,M227)</f>
        <v>0</v>
      </c>
    </row>
    <row r="228" spans="8:14" ht="15.75" customHeight="1" x14ac:dyDescent="0.25">
      <c r="H228" s="40">
        <f t="shared" si="20"/>
        <v>46492</v>
      </c>
      <c r="I228" s="41">
        <f t="shared" si="17"/>
        <v>46492</v>
      </c>
      <c r="J228">
        <f t="shared" si="21"/>
        <v>3</v>
      </c>
      <c r="K228">
        <f>IFERROR(VLOOKUP(J228,'Form (2 week pattern)'!$B$15:$C$28,2,FALSE),0)</f>
        <v>0</v>
      </c>
      <c r="L228">
        <f t="shared" si="18"/>
        <v>0</v>
      </c>
      <c r="M228">
        <f t="shared" si="19"/>
        <v>0</v>
      </c>
      <c r="N228" s="28">
        <f>IF(OR(H228&lt;'Calculation (hours 2 week patte'!$B$1,H228&gt;'Calculation (hours 2 week patte'!$B$2),0,M228)</f>
        <v>0</v>
      </c>
    </row>
    <row r="229" spans="8:14" ht="15.75" customHeight="1" x14ac:dyDescent="0.25">
      <c r="H229" s="40">
        <f t="shared" si="20"/>
        <v>46493</v>
      </c>
      <c r="I229" s="41">
        <f t="shared" si="17"/>
        <v>46493</v>
      </c>
      <c r="J229">
        <f t="shared" si="21"/>
        <v>4</v>
      </c>
      <c r="K229">
        <f>IFERROR(VLOOKUP(J229,'Form (2 week pattern)'!$B$15:$C$28,2,FALSE),0)</f>
        <v>0</v>
      </c>
      <c r="L229">
        <f t="shared" si="18"/>
        <v>0</v>
      </c>
      <c r="M229">
        <f t="shared" si="19"/>
        <v>0</v>
      </c>
      <c r="N229" s="28">
        <f>IF(OR(H229&lt;'Calculation (hours 2 week patte'!$B$1,H229&gt;'Calculation (hours 2 week patte'!$B$2),0,M229)</f>
        <v>0</v>
      </c>
    </row>
    <row r="230" spans="8:14" ht="15.75" customHeight="1" x14ac:dyDescent="0.25">
      <c r="H230" s="40">
        <f t="shared" si="20"/>
        <v>46494</v>
      </c>
      <c r="I230" s="41">
        <f t="shared" si="17"/>
        <v>46494</v>
      </c>
      <c r="J230">
        <f t="shared" si="21"/>
        <v>5</v>
      </c>
      <c r="K230">
        <f>IFERROR(VLOOKUP(J230,'Form (2 week pattern)'!$B$15:$C$28,2,FALSE),0)</f>
        <v>0</v>
      </c>
      <c r="L230">
        <f t="shared" si="18"/>
        <v>0</v>
      </c>
      <c r="M230">
        <f t="shared" si="19"/>
        <v>0</v>
      </c>
      <c r="N230" s="28">
        <f>IF(OR(H230&lt;'Calculation (hours 2 week patte'!$B$1,H230&gt;'Calculation (hours 2 week patte'!$B$2),0,M230)</f>
        <v>0</v>
      </c>
    </row>
    <row r="231" spans="8:14" ht="15.75" customHeight="1" x14ac:dyDescent="0.25">
      <c r="H231" s="40">
        <f t="shared" si="20"/>
        <v>46495</v>
      </c>
      <c r="I231" s="41">
        <f t="shared" si="17"/>
        <v>46495</v>
      </c>
      <c r="J231">
        <f t="shared" si="21"/>
        <v>6</v>
      </c>
      <c r="K231">
        <f>IFERROR(VLOOKUP(J231,'Form (2 week pattern)'!$B$15:$C$28,2,FALSE),0)</f>
        <v>0</v>
      </c>
      <c r="L231">
        <f t="shared" si="18"/>
        <v>0</v>
      </c>
      <c r="M231">
        <f t="shared" si="19"/>
        <v>0</v>
      </c>
      <c r="N231" s="28">
        <f>IF(OR(H231&lt;'Calculation (hours 2 week patte'!$B$1,H231&gt;'Calculation (hours 2 week patte'!$B$2),0,M231)</f>
        <v>0</v>
      </c>
    </row>
    <row r="232" spans="8:14" ht="15.75" customHeight="1" x14ac:dyDescent="0.25">
      <c r="H232" s="40">
        <f t="shared" si="20"/>
        <v>46496</v>
      </c>
      <c r="I232" s="41">
        <f t="shared" si="17"/>
        <v>46496</v>
      </c>
      <c r="J232">
        <f t="shared" si="21"/>
        <v>7</v>
      </c>
      <c r="K232">
        <f>IFERROR(VLOOKUP(J232,'Form (2 week pattern)'!$B$15:$C$28,2,FALSE),0)</f>
        <v>0</v>
      </c>
      <c r="L232">
        <f t="shared" si="18"/>
        <v>0</v>
      </c>
      <c r="M232">
        <f t="shared" si="19"/>
        <v>0</v>
      </c>
      <c r="N232" s="28">
        <f>IF(OR(H232&lt;'Calculation (hours 2 week patte'!$B$1,H232&gt;'Calculation (hours 2 week patte'!$B$2),0,M232)</f>
        <v>0</v>
      </c>
    </row>
    <row r="233" spans="8:14" ht="15.75" customHeight="1" x14ac:dyDescent="0.25">
      <c r="H233" s="40">
        <f t="shared" si="20"/>
        <v>46497</v>
      </c>
      <c r="I233" s="41">
        <f t="shared" si="17"/>
        <v>46497</v>
      </c>
      <c r="J233">
        <f t="shared" si="21"/>
        <v>8</v>
      </c>
      <c r="K233">
        <f>IFERROR(VLOOKUP(J233,'Form (2 week pattern)'!$B$15:$C$28,2,FALSE),0)</f>
        <v>0</v>
      </c>
      <c r="L233">
        <f t="shared" si="18"/>
        <v>0</v>
      </c>
      <c r="M233">
        <f t="shared" si="19"/>
        <v>0</v>
      </c>
      <c r="N233" s="28">
        <f>IF(OR(H233&lt;'Calculation (hours 2 week patte'!$B$1,H233&gt;'Calculation (hours 2 week patte'!$B$2),0,M233)</f>
        <v>0</v>
      </c>
    </row>
    <row r="234" spans="8:14" ht="15.75" customHeight="1" x14ac:dyDescent="0.25">
      <c r="H234" s="40">
        <f t="shared" si="20"/>
        <v>46498</v>
      </c>
      <c r="I234" s="41">
        <f t="shared" si="17"/>
        <v>46498</v>
      </c>
      <c r="J234">
        <f t="shared" si="21"/>
        <v>9</v>
      </c>
      <c r="K234">
        <f>IFERROR(VLOOKUP(J234,'Form (2 week pattern)'!$B$15:$C$28,2,FALSE),0)</f>
        <v>0</v>
      </c>
      <c r="L234">
        <f t="shared" si="18"/>
        <v>0</v>
      </c>
      <c r="M234">
        <f t="shared" si="19"/>
        <v>0</v>
      </c>
      <c r="N234" s="28">
        <f>IF(OR(H234&lt;'Calculation (hours 2 week patte'!$B$1,H234&gt;'Calculation (hours 2 week patte'!$B$2),0,M234)</f>
        <v>0</v>
      </c>
    </row>
    <row r="235" spans="8:14" ht="15.75" customHeight="1" x14ac:dyDescent="0.25">
      <c r="H235" s="40">
        <f t="shared" si="20"/>
        <v>46499</v>
      </c>
      <c r="I235" s="41">
        <f t="shared" si="17"/>
        <v>46499</v>
      </c>
      <c r="J235">
        <f t="shared" si="21"/>
        <v>10</v>
      </c>
      <c r="K235">
        <f>IFERROR(VLOOKUP(J235,'Form (2 week pattern)'!$B$15:$C$28,2,FALSE),0)</f>
        <v>0</v>
      </c>
      <c r="L235">
        <f t="shared" si="18"/>
        <v>0</v>
      </c>
      <c r="M235">
        <f t="shared" si="19"/>
        <v>0</v>
      </c>
      <c r="N235" s="28">
        <f>IF(OR(H235&lt;'Calculation (hours 2 week patte'!$B$1,H235&gt;'Calculation (hours 2 week patte'!$B$2),0,M235)</f>
        <v>0</v>
      </c>
    </row>
    <row r="236" spans="8:14" ht="15.75" customHeight="1" x14ac:dyDescent="0.25">
      <c r="H236" s="40">
        <f t="shared" si="20"/>
        <v>46500</v>
      </c>
      <c r="I236" s="41">
        <f t="shared" si="17"/>
        <v>46500</v>
      </c>
      <c r="J236">
        <f t="shared" si="21"/>
        <v>11</v>
      </c>
      <c r="K236">
        <f>IFERROR(VLOOKUP(J236,'Form (2 week pattern)'!$B$15:$C$28,2,FALSE),0)</f>
        <v>0</v>
      </c>
      <c r="L236">
        <f t="shared" si="18"/>
        <v>0</v>
      </c>
      <c r="M236">
        <f t="shared" si="19"/>
        <v>0</v>
      </c>
      <c r="N236" s="28">
        <f>IF(OR(H236&lt;'Calculation (hours 2 week patte'!$B$1,H236&gt;'Calculation (hours 2 week patte'!$B$2),0,M236)</f>
        <v>0</v>
      </c>
    </row>
    <row r="237" spans="8:14" ht="15.75" customHeight="1" x14ac:dyDescent="0.25">
      <c r="H237" s="40">
        <f t="shared" si="20"/>
        <v>46501</v>
      </c>
      <c r="I237" s="41">
        <f t="shared" si="17"/>
        <v>46501</v>
      </c>
      <c r="J237">
        <f t="shared" si="21"/>
        <v>12</v>
      </c>
      <c r="K237">
        <f>IFERROR(VLOOKUP(J237,'Form (2 week pattern)'!$B$15:$C$28,2,FALSE),0)</f>
        <v>0</v>
      </c>
      <c r="L237">
        <f t="shared" si="18"/>
        <v>0</v>
      </c>
      <c r="M237">
        <f t="shared" si="19"/>
        <v>0</v>
      </c>
      <c r="N237" s="28">
        <f>IF(OR(H237&lt;'Calculation (hours 2 week patte'!$B$1,H237&gt;'Calculation (hours 2 week patte'!$B$2),0,M237)</f>
        <v>0</v>
      </c>
    </row>
    <row r="238" spans="8:14" ht="15.75" customHeight="1" x14ac:dyDescent="0.25">
      <c r="H238" s="40">
        <f t="shared" si="20"/>
        <v>46502</v>
      </c>
      <c r="I238" s="41">
        <f t="shared" si="17"/>
        <v>46502</v>
      </c>
      <c r="J238">
        <f t="shared" si="21"/>
        <v>13</v>
      </c>
      <c r="K238">
        <f>IFERROR(VLOOKUP(J238,'Form (2 week pattern)'!$B$15:$C$28,2,FALSE),0)</f>
        <v>0</v>
      </c>
      <c r="L238">
        <f t="shared" si="18"/>
        <v>0</v>
      </c>
      <c r="M238">
        <f t="shared" si="19"/>
        <v>0</v>
      </c>
      <c r="N238" s="28">
        <f>IF(OR(H238&lt;'Calculation (hours 2 week patte'!$B$1,H238&gt;'Calculation (hours 2 week patte'!$B$2),0,M238)</f>
        <v>0</v>
      </c>
    </row>
    <row r="239" spans="8:14" ht="15.75" customHeight="1" x14ac:dyDescent="0.25">
      <c r="H239" s="40">
        <f t="shared" si="20"/>
        <v>46503</v>
      </c>
      <c r="I239" s="41">
        <f t="shared" si="17"/>
        <v>46503</v>
      </c>
      <c r="J239">
        <f t="shared" si="21"/>
        <v>14</v>
      </c>
      <c r="K239">
        <f>IFERROR(VLOOKUP(J239,'Form (2 week pattern)'!$B$15:$C$28,2,FALSE),0)</f>
        <v>0</v>
      </c>
      <c r="L239">
        <f t="shared" si="18"/>
        <v>0</v>
      </c>
      <c r="M239">
        <f t="shared" si="19"/>
        <v>0</v>
      </c>
      <c r="N239" s="28">
        <f>IF(OR(H239&lt;'Calculation (hours 2 week patte'!$B$1,H239&gt;'Calculation (hours 2 week patte'!$B$2),0,M239)</f>
        <v>0</v>
      </c>
    </row>
    <row r="240" spans="8:14" ht="15.75" customHeight="1" x14ac:dyDescent="0.25">
      <c r="H240" s="40">
        <f t="shared" si="20"/>
        <v>46504</v>
      </c>
      <c r="I240" s="41">
        <f t="shared" si="17"/>
        <v>46504</v>
      </c>
      <c r="J240">
        <f t="shared" si="21"/>
        <v>1</v>
      </c>
      <c r="K240">
        <f>IFERROR(VLOOKUP(J240,'Form (2 week pattern)'!$B$15:$C$28,2,FALSE),0)</f>
        <v>0</v>
      </c>
      <c r="L240">
        <f t="shared" si="18"/>
        <v>0</v>
      </c>
      <c r="M240">
        <f t="shared" si="19"/>
        <v>0</v>
      </c>
      <c r="N240" s="28">
        <f>IF(OR(H240&lt;'Calculation (hours 2 week patte'!$B$1,H240&gt;'Calculation (hours 2 week patte'!$B$2),0,M240)</f>
        <v>0</v>
      </c>
    </row>
    <row r="241" spans="8:14" ht="15.75" customHeight="1" x14ac:dyDescent="0.25">
      <c r="H241" s="40">
        <f t="shared" si="20"/>
        <v>46505</v>
      </c>
      <c r="I241" s="41">
        <f t="shared" si="17"/>
        <v>46505</v>
      </c>
      <c r="J241">
        <f t="shared" si="21"/>
        <v>2</v>
      </c>
      <c r="K241">
        <f>IFERROR(VLOOKUP(J241,'Form (2 week pattern)'!$B$15:$C$28,2,FALSE),0)</f>
        <v>0</v>
      </c>
      <c r="L241">
        <f t="shared" si="18"/>
        <v>0</v>
      </c>
      <c r="M241">
        <f t="shared" si="19"/>
        <v>0</v>
      </c>
      <c r="N241" s="28">
        <f>IF(OR(H241&lt;'Calculation (hours 2 week patte'!$B$1,H241&gt;'Calculation (hours 2 week patte'!$B$2),0,M241)</f>
        <v>0</v>
      </c>
    </row>
    <row r="242" spans="8:14" ht="15.75" customHeight="1" x14ac:dyDescent="0.25">
      <c r="H242" s="40">
        <f t="shared" si="20"/>
        <v>46506</v>
      </c>
      <c r="I242" s="41">
        <f t="shared" si="17"/>
        <v>46506</v>
      </c>
      <c r="J242">
        <f t="shared" si="21"/>
        <v>3</v>
      </c>
      <c r="K242">
        <f>IFERROR(VLOOKUP(J242,'Form (2 week pattern)'!$B$15:$C$28,2,FALSE),0)</f>
        <v>0</v>
      </c>
      <c r="L242">
        <f t="shared" si="18"/>
        <v>0</v>
      </c>
      <c r="M242">
        <f t="shared" si="19"/>
        <v>0</v>
      </c>
      <c r="N242" s="28">
        <f>IF(OR(H242&lt;'Calculation (hours 2 week patte'!$B$1,H242&gt;'Calculation (hours 2 week patte'!$B$2),0,M242)</f>
        <v>0</v>
      </c>
    </row>
    <row r="243" spans="8:14" ht="15.75" customHeight="1" x14ac:dyDescent="0.25">
      <c r="H243" s="40">
        <f t="shared" si="20"/>
        <v>46507</v>
      </c>
      <c r="I243" s="41">
        <f t="shared" si="17"/>
        <v>46507</v>
      </c>
      <c r="J243">
        <f t="shared" si="21"/>
        <v>4</v>
      </c>
      <c r="K243">
        <f>IFERROR(VLOOKUP(J243,'Form (2 week pattern)'!$B$15:$C$28,2,FALSE),0)</f>
        <v>0</v>
      </c>
      <c r="L243">
        <f t="shared" si="18"/>
        <v>0</v>
      </c>
      <c r="M243">
        <f t="shared" si="19"/>
        <v>0</v>
      </c>
      <c r="N243" s="28">
        <f>IF(OR(H243&lt;'Calculation (hours 2 week patte'!$B$1,H243&gt;'Calculation (hours 2 week patte'!$B$2),0,M243)</f>
        <v>0</v>
      </c>
    </row>
    <row r="244" spans="8:14" ht="15.75" customHeight="1" x14ac:dyDescent="0.25">
      <c r="H244" s="40">
        <f t="shared" si="20"/>
        <v>46508</v>
      </c>
      <c r="I244" s="41">
        <f t="shared" si="17"/>
        <v>46508</v>
      </c>
      <c r="J244">
        <f t="shared" si="21"/>
        <v>5</v>
      </c>
      <c r="K244">
        <f>IFERROR(VLOOKUP(J244,'Form (2 week pattern)'!$B$15:$C$28,2,FALSE),0)</f>
        <v>0</v>
      </c>
      <c r="L244">
        <f t="shared" si="18"/>
        <v>0</v>
      </c>
      <c r="M244">
        <f t="shared" si="19"/>
        <v>0</v>
      </c>
      <c r="N244" s="28">
        <f>IF(OR(H244&lt;'Calculation (hours 2 week patte'!$B$1,H244&gt;'Calculation (hours 2 week patte'!$B$2),0,M244)</f>
        <v>0</v>
      </c>
    </row>
    <row r="245" spans="8:14" ht="15.75" customHeight="1" x14ac:dyDescent="0.25">
      <c r="H245" s="40">
        <f t="shared" si="20"/>
        <v>46509</v>
      </c>
      <c r="I245" s="41">
        <f t="shared" si="17"/>
        <v>46509</v>
      </c>
      <c r="J245">
        <f t="shared" si="21"/>
        <v>6</v>
      </c>
      <c r="K245">
        <f>IFERROR(VLOOKUP(J245,'Form (2 week pattern)'!$B$15:$C$28,2,FALSE),0)</f>
        <v>0</v>
      </c>
      <c r="L245">
        <f t="shared" si="18"/>
        <v>0</v>
      </c>
      <c r="M245">
        <f t="shared" si="19"/>
        <v>0</v>
      </c>
      <c r="N245" s="28">
        <f>IF(OR(H245&lt;'Calculation (hours 2 week patte'!$B$1,H245&gt;'Calculation (hours 2 week patte'!$B$2),0,M245)</f>
        <v>0</v>
      </c>
    </row>
    <row r="246" spans="8:14" ht="15.75" customHeight="1" x14ac:dyDescent="0.25">
      <c r="H246" s="40">
        <f t="shared" si="20"/>
        <v>46510</v>
      </c>
      <c r="I246" s="41">
        <f t="shared" si="17"/>
        <v>46510</v>
      </c>
      <c r="J246">
        <f t="shared" si="21"/>
        <v>7</v>
      </c>
      <c r="K246">
        <f>IFERROR(VLOOKUP(J246,'Form (2 week pattern)'!$B$15:$C$28,2,FALSE),0)</f>
        <v>0</v>
      </c>
      <c r="L246">
        <f t="shared" si="18"/>
        <v>1</v>
      </c>
      <c r="M246">
        <f t="shared" si="19"/>
        <v>0</v>
      </c>
      <c r="N246" s="28">
        <f>IF(OR(H246&lt;'Calculation (hours 2 week patte'!$B$1,H246&gt;'Calculation (hours 2 week patte'!$B$2),0,M246)</f>
        <v>0</v>
      </c>
    </row>
    <row r="247" spans="8:14" ht="15.75" customHeight="1" x14ac:dyDescent="0.25">
      <c r="H247" s="40">
        <f t="shared" si="20"/>
        <v>46511</v>
      </c>
      <c r="I247" s="41">
        <f t="shared" si="17"/>
        <v>46511</v>
      </c>
      <c r="J247">
        <f t="shared" si="21"/>
        <v>8</v>
      </c>
      <c r="K247">
        <f>IFERROR(VLOOKUP(J247,'Form (2 week pattern)'!$B$15:$C$28,2,FALSE),0)</f>
        <v>0</v>
      </c>
      <c r="L247">
        <f t="shared" si="18"/>
        <v>0</v>
      </c>
      <c r="M247">
        <f t="shared" si="19"/>
        <v>0</v>
      </c>
      <c r="N247" s="28">
        <f>IF(OR(H247&lt;'Calculation (hours 2 week patte'!$B$1,H247&gt;'Calculation (hours 2 week patte'!$B$2),0,M247)</f>
        <v>0</v>
      </c>
    </row>
    <row r="248" spans="8:14" ht="15.75" customHeight="1" x14ac:dyDescent="0.25">
      <c r="H248" s="40">
        <f t="shared" si="20"/>
        <v>46512</v>
      </c>
      <c r="I248" s="41">
        <f t="shared" si="17"/>
        <v>46512</v>
      </c>
      <c r="J248">
        <f t="shared" si="21"/>
        <v>9</v>
      </c>
      <c r="K248">
        <f>IFERROR(VLOOKUP(J248,'Form (2 week pattern)'!$B$15:$C$28,2,FALSE),0)</f>
        <v>0</v>
      </c>
      <c r="L248">
        <f t="shared" si="18"/>
        <v>0</v>
      </c>
      <c r="M248">
        <f t="shared" si="19"/>
        <v>0</v>
      </c>
      <c r="N248" s="28">
        <f>IF(OR(H248&lt;'Calculation (hours 2 week patte'!$B$1,H248&gt;'Calculation (hours 2 week patte'!$B$2),0,M248)</f>
        <v>0</v>
      </c>
    </row>
    <row r="249" spans="8:14" ht="15.75" customHeight="1" x14ac:dyDescent="0.25">
      <c r="H249" s="40">
        <f t="shared" si="20"/>
        <v>46513</v>
      </c>
      <c r="I249" s="41">
        <f t="shared" si="17"/>
        <v>46513</v>
      </c>
      <c r="J249">
        <f t="shared" si="21"/>
        <v>10</v>
      </c>
      <c r="K249">
        <f>IFERROR(VLOOKUP(J249,'Form (2 week pattern)'!$B$15:$C$28,2,FALSE),0)</f>
        <v>0</v>
      </c>
      <c r="L249">
        <f t="shared" si="18"/>
        <v>0</v>
      </c>
      <c r="M249">
        <f t="shared" si="19"/>
        <v>0</v>
      </c>
      <c r="N249" s="28">
        <f>IF(OR(H249&lt;'Calculation (hours 2 week patte'!$B$1,H249&gt;'Calculation (hours 2 week patte'!$B$2),0,M249)</f>
        <v>0</v>
      </c>
    </row>
    <row r="250" spans="8:14" ht="15.75" customHeight="1" x14ac:dyDescent="0.25">
      <c r="H250" s="40">
        <f t="shared" si="20"/>
        <v>46514</v>
      </c>
      <c r="I250" s="41">
        <f t="shared" si="17"/>
        <v>46514</v>
      </c>
      <c r="J250">
        <f t="shared" si="21"/>
        <v>11</v>
      </c>
      <c r="K250">
        <f>IFERROR(VLOOKUP(J250,'Form (2 week pattern)'!$B$15:$C$28,2,FALSE),0)</f>
        <v>0</v>
      </c>
      <c r="L250">
        <f t="shared" si="18"/>
        <v>0</v>
      </c>
      <c r="M250">
        <f t="shared" si="19"/>
        <v>0</v>
      </c>
      <c r="N250" s="28">
        <f>IF(OR(H250&lt;'Calculation (hours 2 week patte'!$B$1,H250&gt;'Calculation (hours 2 week patte'!$B$2),0,M250)</f>
        <v>0</v>
      </c>
    </row>
    <row r="251" spans="8:14" ht="15.75" customHeight="1" x14ac:dyDescent="0.25">
      <c r="H251" s="40">
        <f t="shared" si="20"/>
        <v>46515</v>
      </c>
      <c r="I251" s="41">
        <f t="shared" si="17"/>
        <v>46515</v>
      </c>
      <c r="J251">
        <f t="shared" si="21"/>
        <v>12</v>
      </c>
      <c r="K251">
        <f>IFERROR(VLOOKUP(J251,'Form (2 week pattern)'!$B$15:$C$28,2,FALSE),0)</f>
        <v>0</v>
      </c>
      <c r="L251">
        <f t="shared" si="18"/>
        <v>0</v>
      </c>
      <c r="M251">
        <f t="shared" si="19"/>
        <v>0</v>
      </c>
      <c r="N251" s="28">
        <f>IF(OR(H251&lt;'Calculation (hours 2 week patte'!$B$1,H251&gt;'Calculation (hours 2 week patte'!$B$2),0,M251)</f>
        <v>0</v>
      </c>
    </row>
    <row r="252" spans="8:14" ht="15.75" customHeight="1" x14ac:dyDescent="0.25">
      <c r="H252" s="40">
        <f t="shared" si="20"/>
        <v>46516</v>
      </c>
      <c r="I252" s="41">
        <f t="shared" si="17"/>
        <v>46516</v>
      </c>
      <c r="J252">
        <f t="shared" si="21"/>
        <v>13</v>
      </c>
      <c r="K252">
        <f>IFERROR(VLOOKUP(J252,'Form (2 week pattern)'!$B$15:$C$28,2,FALSE),0)</f>
        <v>0</v>
      </c>
      <c r="L252">
        <f t="shared" si="18"/>
        <v>0</v>
      </c>
      <c r="M252">
        <f t="shared" si="19"/>
        <v>0</v>
      </c>
      <c r="N252" s="28">
        <f>IF(OR(H252&lt;'Calculation (hours 2 week patte'!$B$1,H252&gt;'Calculation (hours 2 week patte'!$B$2),0,M252)</f>
        <v>0</v>
      </c>
    </row>
    <row r="253" spans="8:14" ht="15.75" customHeight="1" x14ac:dyDescent="0.25">
      <c r="H253" s="40">
        <f t="shared" si="20"/>
        <v>46517</v>
      </c>
      <c r="I253" s="41">
        <f t="shared" si="17"/>
        <v>46517</v>
      </c>
      <c r="J253">
        <f t="shared" si="21"/>
        <v>14</v>
      </c>
      <c r="K253">
        <f>IFERROR(VLOOKUP(J253,'Form (2 week pattern)'!$B$15:$C$28,2,FALSE),0)</f>
        <v>0</v>
      </c>
      <c r="L253">
        <f t="shared" si="18"/>
        <v>0</v>
      </c>
      <c r="M253">
        <f t="shared" si="19"/>
        <v>0</v>
      </c>
      <c r="N253" s="28">
        <f>IF(OR(H253&lt;'Calculation (hours 2 week patte'!$B$1,H253&gt;'Calculation (hours 2 week patte'!$B$2),0,M253)</f>
        <v>0</v>
      </c>
    </row>
    <row r="254" spans="8:14" ht="15.75" customHeight="1" x14ac:dyDescent="0.25">
      <c r="H254" s="40">
        <f t="shared" si="20"/>
        <v>46518</v>
      </c>
      <c r="I254" s="41">
        <f t="shared" si="17"/>
        <v>46518</v>
      </c>
      <c r="J254">
        <f t="shared" si="21"/>
        <v>1</v>
      </c>
      <c r="K254">
        <f>IFERROR(VLOOKUP(J254,'Form (2 week pattern)'!$B$15:$C$28,2,FALSE),0)</f>
        <v>0</v>
      </c>
      <c r="L254">
        <f t="shared" si="18"/>
        <v>0</v>
      </c>
      <c r="M254">
        <f t="shared" si="19"/>
        <v>0</v>
      </c>
      <c r="N254" s="28">
        <f>IF(OR(H254&lt;'Calculation (hours 2 week patte'!$B$1,H254&gt;'Calculation (hours 2 week patte'!$B$2),0,M254)</f>
        <v>0</v>
      </c>
    </row>
    <row r="255" spans="8:14" ht="15.75" customHeight="1" x14ac:dyDescent="0.25">
      <c r="H255" s="40">
        <f t="shared" si="20"/>
        <v>46519</v>
      </c>
      <c r="I255" s="41">
        <f t="shared" si="17"/>
        <v>46519</v>
      </c>
      <c r="J255">
        <f t="shared" si="21"/>
        <v>2</v>
      </c>
      <c r="K255">
        <f>IFERROR(VLOOKUP(J255,'Form (2 week pattern)'!$B$15:$C$28,2,FALSE),0)</f>
        <v>0</v>
      </c>
      <c r="L255">
        <f t="shared" si="18"/>
        <v>0</v>
      </c>
      <c r="M255">
        <f t="shared" si="19"/>
        <v>0</v>
      </c>
      <c r="N255" s="28">
        <f>IF(OR(H255&lt;'Calculation (hours 2 week patte'!$B$1,H255&gt;'Calculation (hours 2 week patte'!$B$2),0,M255)</f>
        <v>0</v>
      </c>
    </row>
    <row r="256" spans="8:14" ht="15.75" customHeight="1" x14ac:dyDescent="0.25">
      <c r="H256" s="40">
        <f t="shared" si="20"/>
        <v>46520</v>
      </c>
      <c r="I256" s="41">
        <f t="shared" si="17"/>
        <v>46520</v>
      </c>
      <c r="J256">
        <f t="shared" si="21"/>
        <v>3</v>
      </c>
      <c r="K256">
        <f>IFERROR(VLOOKUP(J256,'Form (2 week pattern)'!$B$15:$C$28,2,FALSE),0)</f>
        <v>0</v>
      </c>
      <c r="L256">
        <f t="shared" si="18"/>
        <v>0</v>
      </c>
      <c r="M256">
        <f t="shared" si="19"/>
        <v>0</v>
      </c>
      <c r="N256" s="28">
        <f>IF(OR(H256&lt;'Calculation (hours 2 week patte'!$B$1,H256&gt;'Calculation (hours 2 week patte'!$B$2),0,M256)</f>
        <v>0</v>
      </c>
    </row>
    <row r="257" spans="8:14" ht="15.75" customHeight="1" x14ac:dyDescent="0.25">
      <c r="H257" s="40">
        <f t="shared" si="20"/>
        <v>46521</v>
      </c>
      <c r="I257" s="41">
        <f t="shared" si="17"/>
        <v>46521</v>
      </c>
      <c r="J257">
        <f t="shared" si="21"/>
        <v>4</v>
      </c>
      <c r="K257">
        <f>IFERROR(VLOOKUP(J257,'Form (2 week pattern)'!$B$15:$C$28,2,FALSE),0)</f>
        <v>0</v>
      </c>
      <c r="L257">
        <f t="shared" si="18"/>
        <v>0</v>
      </c>
      <c r="M257">
        <f t="shared" si="19"/>
        <v>0</v>
      </c>
      <c r="N257" s="28">
        <f>IF(OR(H257&lt;'Calculation (hours 2 week patte'!$B$1,H257&gt;'Calculation (hours 2 week patte'!$B$2),0,M257)</f>
        <v>0</v>
      </c>
    </row>
    <row r="258" spans="8:14" ht="15.75" customHeight="1" x14ac:dyDescent="0.25">
      <c r="H258" s="40">
        <f t="shared" si="20"/>
        <v>46522</v>
      </c>
      <c r="I258" s="41">
        <f t="shared" si="17"/>
        <v>46522</v>
      </c>
      <c r="J258">
        <f t="shared" si="21"/>
        <v>5</v>
      </c>
      <c r="K258">
        <f>IFERROR(VLOOKUP(J258,'Form (2 week pattern)'!$B$15:$C$28,2,FALSE),0)</f>
        <v>0</v>
      </c>
      <c r="L258">
        <f t="shared" si="18"/>
        <v>0</v>
      </c>
      <c r="M258">
        <f t="shared" si="19"/>
        <v>0</v>
      </c>
      <c r="N258" s="28">
        <f>IF(OR(H258&lt;'Calculation (hours 2 week patte'!$B$1,H258&gt;'Calculation (hours 2 week patte'!$B$2),0,M258)</f>
        <v>0</v>
      </c>
    </row>
    <row r="259" spans="8:14" ht="15.75" customHeight="1" x14ac:dyDescent="0.25">
      <c r="H259" s="40">
        <f t="shared" si="20"/>
        <v>46523</v>
      </c>
      <c r="I259" s="41">
        <f t="shared" ref="I259:I322" si="22">H259</f>
        <v>46523</v>
      </c>
      <c r="J259">
        <f t="shared" si="21"/>
        <v>6</v>
      </c>
      <c r="K259">
        <f>IFERROR(VLOOKUP(J259,'Form (2 week pattern)'!$B$15:$C$28,2,FALSE),0)</f>
        <v>0</v>
      </c>
      <c r="L259">
        <f t="shared" ref="L259:L322" si="23">COUNTIF(A:A,H259)</f>
        <v>0</v>
      </c>
      <c r="M259">
        <f t="shared" ref="M259:M322" si="24">K259*L259</f>
        <v>0</v>
      </c>
      <c r="N259" s="28">
        <f>IF(OR(H259&lt;'Calculation (hours 2 week patte'!$B$1,H259&gt;'Calculation (hours 2 week patte'!$B$2),0,M259)</f>
        <v>0</v>
      </c>
    </row>
    <row r="260" spans="8:14" ht="15.75" customHeight="1" x14ac:dyDescent="0.25">
      <c r="H260" s="40">
        <f t="shared" ref="H260:H323" si="25">H259+1</f>
        <v>46524</v>
      </c>
      <c r="I260" s="41">
        <f t="shared" si="22"/>
        <v>46524</v>
      </c>
      <c r="J260">
        <f t="shared" si="21"/>
        <v>7</v>
      </c>
      <c r="K260">
        <f>IFERROR(VLOOKUP(J260,'Form (2 week pattern)'!$B$15:$C$28,2,FALSE),0)</f>
        <v>0</v>
      </c>
      <c r="L260">
        <f t="shared" si="23"/>
        <v>0</v>
      </c>
      <c r="M260">
        <f t="shared" si="24"/>
        <v>0</v>
      </c>
      <c r="N260" s="28">
        <f>IF(OR(H260&lt;'Calculation (hours 2 week patte'!$B$1,H260&gt;'Calculation (hours 2 week patte'!$B$2),0,M260)</f>
        <v>0</v>
      </c>
    </row>
    <row r="261" spans="8:14" ht="15.75" customHeight="1" x14ac:dyDescent="0.25">
      <c r="H261" s="40">
        <f t="shared" si="25"/>
        <v>46525</v>
      </c>
      <c r="I261" s="41">
        <f t="shared" si="22"/>
        <v>46525</v>
      </c>
      <c r="J261">
        <f t="shared" si="21"/>
        <v>8</v>
      </c>
      <c r="K261">
        <f>IFERROR(VLOOKUP(J261,'Form (2 week pattern)'!$B$15:$C$28,2,FALSE),0)</f>
        <v>0</v>
      </c>
      <c r="L261">
        <f t="shared" si="23"/>
        <v>0</v>
      </c>
      <c r="M261">
        <f t="shared" si="24"/>
        <v>0</v>
      </c>
      <c r="N261" s="28">
        <f>IF(OR(H261&lt;'Calculation (hours 2 week patte'!$B$1,H261&gt;'Calculation (hours 2 week patte'!$B$2),0,M261)</f>
        <v>0</v>
      </c>
    </row>
    <row r="262" spans="8:14" ht="15.75" customHeight="1" x14ac:dyDescent="0.25">
      <c r="H262" s="40">
        <f t="shared" si="25"/>
        <v>46526</v>
      </c>
      <c r="I262" s="41">
        <f t="shared" si="22"/>
        <v>46526</v>
      </c>
      <c r="J262">
        <f t="shared" si="21"/>
        <v>9</v>
      </c>
      <c r="K262">
        <f>IFERROR(VLOOKUP(J262,'Form (2 week pattern)'!$B$15:$C$28,2,FALSE),0)</f>
        <v>0</v>
      </c>
      <c r="L262">
        <f t="shared" si="23"/>
        <v>0</v>
      </c>
      <c r="M262">
        <f t="shared" si="24"/>
        <v>0</v>
      </c>
      <c r="N262" s="28">
        <f>IF(OR(H262&lt;'Calculation (hours 2 week patte'!$B$1,H262&gt;'Calculation (hours 2 week patte'!$B$2),0,M262)</f>
        <v>0</v>
      </c>
    </row>
    <row r="263" spans="8:14" ht="15.75" customHeight="1" x14ac:dyDescent="0.25">
      <c r="H263" s="40">
        <f t="shared" si="25"/>
        <v>46527</v>
      </c>
      <c r="I263" s="41">
        <f t="shared" si="22"/>
        <v>46527</v>
      </c>
      <c r="J263">
        <f t="shared" si="21"/>
        <v>10</v>
      </c>
      <c r="K263">
        <f>IFERROR(VLOOKUP(J263,'Form (2 week pattern)'!$B$15:$C$28,2,FALSE),0)</f>
        <v>0</v>
      </c>
      <c r="L263">
        <f t="shared" si="23"/>
        <v>0</v>
      </c>
      <c r="M263">
        <f t="shared" si="24"/>
        <v>0</v>
      </c>
      <c r="N263" s="28">
        <f>IF(OR(H263&lt;'Calculation (hours 2 week patte'!$B$1,H263&gt;'Calculation (hours 2 week patte'!$B$2),0,M263)</f>
        <v>0</v>
      </c>
    </row>
    <row r="264" spans="8:14" ht="15.75" customHeight="1" x14ac:dyDescent="0.25">
      <c r="H264" s="40">
        <f t="shared" si="25"/>
        <v>46528</v>
      </c>
      <c r="I264" s="41">
        <f t="shared" si="22"/>
        <v>46528</v>
      </c>
      <c r="J264">
        <f t="shared" si="21"/>
        <v>11</v>
      </c>
      <c r="K264">
        <f>IFERROR(VLOOKUP(J264,'Form (2 week pattern)'!$B$15:$C$28,2,FALSE),0)</f>
        <v>0</v>
      </c>
      <c r="L264">
        <f t="shared" si="23"/>
        <v>0</v>
      </c>
      <c r="M264">
        <f t="shared" si="24"/>
        <v>0</v>
      </c>
      <c r="N264" s="28">
        <f>IF(OR(H264&lt;'Calculation (hours 2 week patte'!$B$1,H264&gt;'Calculation (hours 2 week patte'!$B$2),0,M264)</f>
        <v>0</v>
      </c>
    </row>
    <row r="265" spans="8:14" ht="15.75" customHeight="1" x14ac:dyDescent="0.25">
      <c r="H265" s="40">
        <f t="shared" si="25"/>
        <v>46529</v>
      </c>
      <c r="I265" s="41">
        <f t="shared" si="22"/>
        <v>46529</v>
      </c>
      <c r="J265">
        <f t="shared" si="21"/>
        <v>12</v>
      </c>
      <c r="K265">
        <f>IFERROR(VLOOKUP(J265,'Form (2 week pattern)'!$B$15:$C$28,2,FALSE),0)</f>
        <v>0</v>
      </c>
      <c r="L265">
        <f t="shared" si="23"/>
        <v>0</v>
      </c>
      <c r="M265">
        <f t="shared" si="24"/>
        <v>0</v>
      </c>
      <c r="N265" s="28">
        <f>IF(OR(H265&lt;'Calculation (hours 2 week patte'!$B$1,H265&gt;'Calculation (hours 2 week patte'!$B$2),0,M265)</f>
        <v>0</v>
      </c>
    </row>
    <row r="266" spans="8:14" ht="15.75" customHeight="1" x14ac:dyDescent="0.25">
      <c r="H266" s="40">
        <f t="shared" si="25"/>
        <v>46530</v>
      </c>
      <c r="I266" s="41">
        <f t="shared" si="22"/>
        <v>46530</v>
      </c>
      <c r="J266">
        <f t="shared" si="21"/>
        <v>13</v>
      </c>
      <c r="K266">
        <f>IFERROR(VLOOKUP(J266,'Form (2 week pattern)'!$B$15:$C$28,2,FALSE),0)</f>
        <v>0</v>
      </c>
      <c r="L266">
        <f t="shared" si="23"/>
        <v>0</v>
      </c>
      <c r="M266">
        <f t="shared" si="24"/>
        <v>0</v>
      </c>
      <c r="N266" s="28">
        <f>IF(OR(H266&lt;'Calculation (hours 2 week patte'!$B$1,H266&gt;'Calculation (hours 2 week patte'!$B$2),0,M266)</f>
        <v>0</v>
      </c>
    </row>
    <row r="267" spans="8:14" ht="15.75" customHeight="1" x14ac:dyDescent="0.25">
      <c r="H267" s="40">
        <f t="shared" si="25"/>
        <v>46531</v>
      </c>
      <c r="I267" s="41">
        <f t="shared" si="22"/>
        <v>46531</v>
      </c>
      <c r="J267">
        <f t="shared" si="21"/>
        <v>14</v>
      </c>
      <c r="K267">
        <f>IFERROR(VLOOKUP(J267,'Form (2 week pattern)'!$B$15:$C$28,2,FALSE),0)</f>
        <v>0</v>
      </c>
      <c r="L267">
        <f t="shared" si="23"/>
        <v>0</v>
      </c>
      <c r="M267">
        <f t="shared" si="24"/>
        <v>0</v>
      </c>
      <c r="N267" s="28">
        <f>IF(OR(H267&lt;'Calculation (hours 2 week patte'!$B$1,H267&gt;'Calculation (hours 2 week patte'!$B$2),0,M267)</f>
        <v>0</v>
      </c>
    </row>
    <row r="268" spans="8:14" ht="15.75" customHeight="1" x14ac:dyDescent="0.25">
      <c r="H268" s="40">
        <f t="shared" si="25"/>
        <v>46532</v>
      </c>
      <c r="I268" s="41">
        <f t="shared" si="22"/>
        <v>46532</v>
      </c>
      <c r="J268">
        <f t="shared" si="21"/>
        <v>1</v>
      </c>
      <c r="K268">
        <f>IFERROR(VLOOKUP(J268,'Form (2 week pattern)'!$B$15:$C$28,2,FALSE),0)</f>
        <v>0</v>
      </c>
      <c r="L268">
        <f t="shared" si="23"/>
        <v>0</v>
      </c>
      <c r="M268">
        <f t="shared" si="24"/>
        <v>0</v>
      </c>
      <c r="N268" s="28">
        <f>IF(OR(H268&lt;'Calculation (hours 2 week patte'!$B$1,H268&gt;'Calculation (hours 2 week patte'!$B$2),0,M268)</f>
        <v>0</v>
      </c>
    </row>
    <row r="269" spans="8:14" ht="15.75" customHeight="1" x14ac:dyDescent="0.25">
      <c r="H269" s="40">
        <f t="shared" si="25"/>
        <v>46533</v>
      </c>
      <c r="I269" s="41">
        <f t="shared" si="22"/>
        <v>46533</v>
      </c>
      <c r="J269">
        <f t="shared" si="21"/>
        <v>2</v>
      </c>
      <c r="K269">
        <f>IFERROR(VLOOKUP(J269,'Form (2 week pattern)'!$B$15:$C$28,2,FALSE),0)</f>
        <v>0</v>
      </c>
      <c r="L269">
        <f t="shared" si="23"/>
        <v>0</v>
      </c>
      <c r="M269">
        <f t="shared" si="24"/>
        <v>0</v>
      </c>
      <c r="N269" s="28">
        <f>IF(OR(H269&lt;'Calculation (hours 2 week patte'!$B$1,H269&gt;'Calculation (hours 2 week patte'!$B$2),0,M269)</f>
        <v>0</v>
      </c>
    </row>
    <row r="270" spans="8:14" ht="15.75" customHeight="1" x14ac:dyDescent="0.25">
      <c r="H270" s="40">
        <f t="shared" si="25"/>
        <v>46534</v>
      </c>
      <c r="I270" s="41">
        <f t="shared" si="22"/>
        <v>46534</v>
      </c>
      <c r="J270">
        <f t="shared" si="21"/>
        <v>3</v>
      </c>
      <c r="K270">
        <f>IFERROR(VLOOKUP(J270,'Form (2 week pattern)'!$B$15:$C$28,2,FALSE),0)</f>
        <v>0</v>
      </c>
      <c r="L270">
        <f t="shared" si="23"/>
        <v>0</v>
      </c>
      <c r="M270">
        <f t="shared" si="24"/>
        <v>0</v>
      </c>
      <c r="N270" s="28">
        <f>IF(OR(H270&lt;'Calculation (hours 2 week patte'!$B$1,H270&gt;'Calculation (hours 2 week patte'!$B$2),0,M270)</f>
        <v>0</v>
      </c>
    </row>
    <row r="271" spans="8:14" ht="15.75" customHeight="1" x14ac:dyDescent="0.25">
      <c r="H271" s="40">
        <f t="shared" si="25"/>
        <v>46535</v>
      </c>
      <c r="I271" s="41">
        <f t="shared" si="22"/>
        <v>46535</v>
      </c>
      <c r="J271">
        <f t="shared" si="21"/>
        <v>4</v>
      </c>
      <c r="K271">
        <f>IFERROR(VLOOKUP(J271,'Form (2 week pattern)'!$B$15:$C$28,2,FALSE),0)</f>
        <v>0</v>
      </c>
      <c r="L271">
        <f t="shared" si="23"/>
        <v>0</v>
      </c>
      <c r="M271">
        <f t="shared" si="24"/>
        <v>0</v>
      </c>
      <c r="N271" s="28">
        <f>IF(OR(H271&lt;'Calculation (hours 2 week patte'!$B$1,H271&gt;'Calculation (hours 2 week patte'!$B$2),0,M271)</f>
        <v>0</v>
      </c>
    </row>
    <row r="272" spans="8:14" ht="15.75" customHeight="1" x14ac:dyDescent="0.25">
      <c r="H272" s="40">
        <f t="shared" si="25"/>
        <v>46536</v>
      </c>
      <c r="I272" s="41">
        <f t="shared" si="22"/>
        <v>46536</v>
      </c>
      <c r="J272">
        <f t="shared" si="21"/>
        <v>5</v>
      </c>
      <c r="K272">
        <f>IFERROR(VLOOKUP(J272,'Form (2 week pattern)'!$B$15:$C$28,2,FALSE),0)</f>
        <v>0</v>
      </c>
      <c r="L272">
        <f t="shared" si="23"/>
        <v>0</v>
      </c>
      <c r="M272">
        <f t="shared" si="24"/>
        <v>0</v>
      </c>
      <c r="N272" s="28">
        <f>IF(OR(H272&lt;'Calculation (hours 2 week patte'!$B$1,H272&gt;'Calculation (hours 2 week patte'!$B$2),0,M272)</f>
        <v>0</v>
      </c>
    </row>
    <row r="273" spans="8:14" ht="15.75" customHeight="1" x14ac:dyDescent="0.25">
      <c r="H273" s="40">
        <f t="shared" si="25"/>
        <v>46537</v>
      </c>
      <c r="I273" s="41">
        <f t="shared" si="22"/>
        <v>46537</v>
      </c>
      <c r="J273">
        <f t="shared" ref="J273:J336" si="26">J259</f>
        <v>6</v>
      </c>
      <c r="K273">
        <f>IFERROR(VLOOKUP(J273,'Form (2 week pattern)'!$B$15:$C$28,2,FALSE),0)</f>
        <v>0</v>
      </c>
      <c r="L273">
        <f t="shared" si="23"/>
        <v>0</v>
      </c>
      <c r="M273">
        <f t="shared" si="24"/>
        <v>0</v>
      </c>
      <c r="N273" s="28">
        <f>IF(OR(H273&lt;'Calculation (hours 2 week patte'!$B$1,H273&gt;'Calculation (hours 2 week patte'!$B$2),0,M273)</f>
        <v>0</v>
      </c>
    </row>
    <row r="274" spans="8:14" ht="15.75" customHeight="1" x14ac:dyDescent="0.25">
      <c r="H274" s="40">
        <f t="shared" si="25"/>
        <v>46538</v>
      </c>
      <c r="I274" s="41">
        <f t="shared" si="22"/>
        <v>46538</v>
      </c>
      <c r="J274">
        <f t="shared" si="26"/>
        <v>7</v>
      </c>
      <c r="K274">
        <f>IFERROR(VLOOKUP(J274,'Form (2 week pattern)'!$B$15:$C$28,2,FALSE),0)</f>
        <v>0</v>
      </c>
      <c r="L274">
        <f t="shared" si="23"/>
        <v>1</v>
      </c>
      <c r="M274">
        <f t="shared" si="24"/>
        <v>0</v>
      </c>
      <c r="N274" s="28">
        <f>IF(OR(H274&lt;'Calculation (hours 2 week patte'!$B$1,H274&gt;'Calculation (hours 2 week patte'!$B$2),0,M274)</f>
        <v>0</v>
      </c>
    </row>
    <row r="275" spans="8:14" ht="15.75" customHeight="1" x14ac:dyDescent="0.25">
      <c r="H275" s="40">
        <f t="shared" si="25"/>
        <v>46539</v>
      </c>
      <c r="I275" s="41">
        <f t="shared" si="22"/>
        <v>46539</v>
      </c>
      <c r="J275">
        <f t="shared" si="26"/>
        <v>8</v>
      </c>
      <c r="K275">
        <f>IFERROR(VLOOKUP(J275,'Form (2 week pattern)'!$B$15:$C$28,2,FALSE),0)</f>
        <v>0</v>
      </c>
      <c r="L275">
        <f t="shared" si="23"/>
        <v>0</v>
      </c>
      <c r="M275">
        <f t="shared" si="24"/>
        <v>0</v>
      </c>
      <c r="N275" s="28">
        <f>IF(OR(H275&lt;'Calculation (hours 2 week patte'!$B$1,H275&gt;'Calculation (hours 2 week patte'!$B$2),0,M275)</f>
        <v>0</v>
      </c>
    </row>
    <row r="276" spans="8:14" ht="15.75" customHeight="1" x14ac:dyDescent="0.25">
      <c r="H276" s="40">
        <f t="shared" si="25"/>
        <v>46540</v>
      </c>
      <c r="I276" s="41">
        <f t="shared" si="22"/>
        <v>46540</v>
      </c>
      <c r="J276">
        <f t="shared" si="26"/>
        <v>9</v>
      </c>
      <c r="K276">
        <f>IFERROR(VLOOKUP(J276,'Form (2 week pattern)'!$B$15:$C$28,2,FALSE),0)</f>
        <v>0</v>
      </c>
      <c r="L276">
        <f t="shared" si="23"/>
        <v>0</v>
      </c>
      <c r="M276">
        <f t="shared" si="24"/>
        <v>0</v>
      </c>
      <c r="N276" s="28">
        <f>IF(OR(H276&lt;'Calculation (hours 2 week patte'!$B$1,H276&gt;'Calculation (hours 2 week patte'!$B$2),0,M276)</f>
        <v>0</v>
      </c>
    </row>
    <row r="277" spans="8:14" ht="15.75" customHeight="1" x14ac:dyDescent="0.25">
      <c r="H277" s="40">
        <f t="shared" si="25"/>
        <v>46541</v>
      </c>
      <c r="I277" s="41">
        <f t="shared" si="22"/>
        <v>46541</v>
      </c>
      <c r="J277">
        <f t="shared" si="26"/>
        <v>10</v>
      </c>
      <c r="K277">
        <f>IFERROR(VLOOKUP(J277,'Form (2 week pattern)'!$B$15:$C$28,2,FALSE),0)</f>
        <v>0</v>
      </c>
      <c r="L277">
        <f t="shared" si="23"/>
        <v>0</v>
      </c>
      <c r="M277">
        <f t="shared" si="24"/>
        <v>0</v>
      </c>
      <c r="N277" s="28">
        <f>IF(OR(H277&lt;'Calculation (hours 2 week patte'!$B$1,H277&gt;'Calculation (hours 2 week patte'!$B$2),0,M277)</f>
        <v>0</v>
      </c>
    </row>
    <row r="278" spans="8:14" ht="15.75" customHeight="1" x14ac:dyDescent="0.25">
      <c r="H278" s="40">
        <f t="shared" si="25"/>
        <v>46542</v>
      </c>
      <c r="I278" s="41">
        <f t="shared" si="22"/>
        <v>46542</v>
      </c>
      <c r="J278">
        <f t="shared" si="26"/>
        <v>11</v>
      </c>
      <c r="K278">
        <f>IFERROR(VLOOKUP(J278,'Form (2 week pattern)'!$B$15:$C$28,2,FALSE),0)</f>
        <v>0</v>
      </c>
      <c r="L278">
        <f t="shared" si="23"/>
        <v>0</v>
      </c>
      <c r="M278">
        <f t="shared" si="24"/>
        <v>0</v>
      </c>
      <c r="N278" s="28">
        <f>IF(OR(H278&lt;'Calculation (hours 2 week patte'!$B$1,H278&gt;'Calculation (hours 2 week patte'!$B$2),0,M278)</f>
        <v>0</v>
      </c>
    </row>
    <row r="279" spans="8:14" ht="15.75" customHeight="1" x14ac:dyDescent="0.25">
      <c r="H279" s="40">
        <f t="shared" si="25"/>
        <v>46543</v>
      </c>
      <c r="I279" s="41">
        <f t="shared" si="22"/>
        <v>46543</v>
      </c>
      <c r="J279">
        <f t="shared" si="26"/>
        <v>12</v>
      </c>
      <c r="K279">
        <f>IFERROR(VLOOKUP(J279,'Form (2 week pattern)'!$B$15:$C$28,2,FALSE),0)</f>
        <v>0</v>
      </c>
      <c r="L279">
        <f t="shared" si="23"/>
        <v>0</v>
      </c>
      <c r="M279">
        <f t="shared" si="24"/>
        <v>0</v>
      </c>
      <c r="N279" s="28">
        <f>IF(OR(H279&lt;'Calculation (hours 2 week patte'!$B$1,H279&gt;'Calculation (hours 2 week patte'!$B$2),0,M279)</f>
        <v>0</v>
      </c>
    </row>
    <row r="280" spans="8:14" ht="15.75" customHeight="1" x14ac:dyDescent="0.25">
      <c r="H280" s="40">
        <f t="shared" si="25"/>
        <v>46544</v>
      </c>
      <c r="I280" s="41">
        <f t="shared" si="22"/>
        <v>46544</v>
      </c>
      <c r="J280">
        <f t="shared" si="26"/>
        <v>13</v>
      </c>
      <c r="K280">
        <f>IFERROR(VLOOKUP(J280,'Form (2 week pattern)'!$B$15:$C$28,2,FALSE),0)</f>
        <v>0</v>
      </c>
      <c r="L280">
        <f t="shared" si="23"/>
        <v>0</v>
      </c>
      <c r="M280">
        <f t="shared" si="24"/>
        <v>0</v>
      </c>
      <c r="N280" s="28">
        <f>IF(OR(H280&lt;'Calculation (hours 2 week patte'!$B$1,H280&gt;'Calculation (hours 2 week patte'!$B$2),0,M280)</f>
        <v>0</v>
      </c>
    </row>
    <row r="281" spans="8:14" ht="15.75" customHeight="1" x14ac:dyDescent="0.25">
      <c r="H281" s="40">
        <f t="shared" si="25"/>
        <v>46545</v>
      </c>
      <c r="I281" s="41">
        <f t="shared" si="22"/>
        <v>46545</v>
      </c>
      <c r="J281">
        <f t="shared" si="26"/>
        <v>14</v>
      </c>
      <c r="K281">
        <f>IFERROR(VLOOKUP(J281,'Form (2 week pattern)'!$B$15:$C$28,2,FALSE),0)</f>
        <v>0</v>
      </c>
      <c r="L281">
        <f t="shared" si="23"/>
        <v>0</v>
      </c>
      <c r="M281">
        <f t="shared" si="24"/>
        <v>0</v>
      </c>
      <c r="N281" s="28">
        <f>IF(OR(H281&lt;'Calculation (hours 2 week patte'!$B$1,H281&gt;'Calculation (hours 2 week patte'!$B$2),0,M281)</f>
        <v>0</v>
      </c>
    </row>
    <row r="282" spans="8:14" ht="15.75" customHeight="1" x14ac:dyDescent="0.25">
      <c r="H282" s="40">
        <f t="shared" si="25"/>
        <v>46546</v>
      </c>
      <c r="I282" s="41">
        <f t="shared" si="22"/>
        <v>46546</v>
      </c>
      <c r="J282">
        <f t="shared" si="26"/>
        <v>1</v>
      </c>
      <c r="K282">
        <f>IFERROR(VLOOKUP(J282,'Form (2 week pattern)'!$B$15:$C$28,2,FALSE),0)</f>
        <v>0</v>
      </c>
      <c r="L282">
        <f t="shared" si="23"/>
        <v>0</v>
      </c>
      <c r="M282">
        <f t="shared" si="24"/>
        <v>0</v>
      </c>
      <c r="N282" s="28">
        <f>IF(OR(H282&lt;'Calculation (hours 2 week patte'!$B$1,H282&gt;'Calculation (hours 2 week patte'!$B$2),0,M282)</f>
        <v>0</v>
      </c>
    </row>
    <row r="283" spans="8:14" ht="15.75" customHeight="1" x14ac:dyDescent="0.25">
      <c r="H283" s="40">
        <f t="shared" si="25"/>
        <v>46547</v>
      </c>
      <c r="I283" s="41">
        <f t="shared" si="22"/>
        <v>46547</v>
      </c>
      <c r="J283">
        <f t="shared" si="26"/>
        <v>2</v>
      </c>
      <c r="K283">
        <f>IFERROR(VLOOKUP(J283,'Form (2 week pattern)'!$B$15:$C$28,2,FALSE),0)</f>
        <v>0</v>
      </c>
      <c r="L283">
        <f t="shared" si="23"/>
        <v>0</v>
      </c>
      <c r="M283">
        <f t="shared" si="24"/>
        <v>0</v>
      </c>
      <c r="N283" s="28">
        <f>IF(OR(H283&lt;'Calculation (hours 2 week patte'!$B$1,H283&gt;'Calculation (hours 2 week patte'!$B$2),0,M283)</f>
        <v>0</v>
      </c>
    </row>
    <row r="284" spans="8:14" ht="15.75" customHeight="1" x14ac:dyDescent="0.25">
      <c r="H284" s="40">
        <f t="shared" si="25"/>
        <v>46548</v>
      </c>
      <c r="I284" s="41">
        <f t="shared" si="22"/>
        <v>46548</v>
      </c>
      <c r="J284">
        <f t="shared" si="26"/>
        <v>3</v>
      </c>
      <c r="K284">
        <f>IFERROR(VLOOKUP(J284,'Form (2 week pattern)'!$B$15:$C$28,2,FALSE),0)</f>
        <v>0</v>
      </c>
      <c r="L284">
        <f t="shared" si="23"/>
        <v>0</v>
      </c>
      <c r="M284">
        <f t="shared" si="24"/>
        <v>0</v>
      </c>
      <c r="N284" s="28">
        <f>IF(OR(H284&lt;'Calculation (hours 2 week patte'!$B$1,H284&gt;'Calculation (hours 2 week patte'!$B$2),0,M284)</f>
        <v>0</v>
      </c>
    </row>
    <row r="285" spans="8:14" ht="15.75" customHeight="1" x14ac:dyDescent="0.25">
      <c r="H285" s="40">
        <f t="shared" si="25"/>
        <v>46549</v>
      </c>
      <c r="I285" s="41">
        <f t="shared" si="22"/>
        <v>46549</v>
      </c>
      <c r="J285">
        <f t="shared" si="26"/>
        <v>4</v>
      </c>
      <c r="K285">
        <f>IFERROR(VLOOKUP(J285,'Form (2 week pattern)'!$B$15:$C$28,2,FALSE),0)</f>
        <v>0</v>
      </c>
      <c r="L285">
        <f t="shared" si="23"/>
        <v>0</v>
      </c>
      <c r="M285">
        <f t="shared" si="24"/>
        <v>0</v>
      </c>
      <c r="N285" s="28">
        <f>IF(OR(H285&lt;'Calculation (hours 2 week patte'!$B$1,H285&gt;'Calculation (hours 2 week patte'!$B$2),0,M285)</f>
        <v>0</v>
      </c>
    </row>
    <row r="286" spans="8:14" ht="15.75" customHeight="1" x14ac:dyDescent="0.25">
      <c r="H286" s="40">
        <f t="shared" si="25"/>
        <v>46550</v>
      </c>
      <c r="I286" s="41">
        <f t="shared" si="22"/>
        <v>46550</v>
      </c>
      <c r="J286">
        <f t="shared" si="26"/>
        <v>5</v>
      </c>
      <c r="K286">
        <f>IFERROR(VLOOKUP(J286,'Form (2 week pattern)'!$B$15:$C$28,2,FALSE),0)</f>
        <v>0</v>
      </c>
      <c r="L286">
        <f t="shared" si="23"/>
        <v>0</v>
      </c>
      <c r="M286">
        <f t="shared" si="24"/>
        <v>0</v>
      </c>
      <c r="N286" s="28">
        <f>IF(OR(H286&lt;'Calculation (hours 2 week patte'!$B$1,H286&gt;'Calculation (hours 2 week patte'!$B$2),0,M286)</f>
        <v>0</v>
      </c>
    </row>
    <row r="287" spans="8:14" ht="15.75" customHeight="1" x14ac:dyDescent="0.25">
      <c r="H287" s="40">
        <f t="shared" si="25"/>
        <v>46551</v>
      </c>
      <c r="I287" s="41">
        <f t="shared" si="22"/>
        <v>46551</v>
      </c>
      <c r="J287">
        <f t="shared" si="26"/>
        <v>6</v>
      </c>
      <c r="K287">
        <f>IFERROR(VLOOKUP(J287,'Form (2 week pattern)'!$B$15:$C$28,2,FALSE),0)</f>
        <v>0</v>
      </c>
      <c r="L287">
        <f t="shared" si="23"/>
        <v>0</v>
      </c>
      <c r="M287">
        <f t="shared" si="24"/>
        <v>0</v>
      </c>
      <c r="N287" s="28">
        <f>IF(OR(H287&lt;'Calculation (hours 2 week patte'!$B$1,H287&gt;'Calculation (hours 2 week patte'!$B$2),0,M287)</f>
        <v>0</v>
      </c>
    </row>
    <row r="288" spans="8:14" ht="15.75" customHeight="1" x14ac:dyDescent="0.25">
      <c r="H288" s="40">
        <f t="shared" si="25"/>
        <v>46552</v>
      </c>
      <c r="I288" s="41">
        <f t="shared" si="22"/>
        <v>46552</v>
      </c>
      <c r="J288">
        <f t="shared" si="26"/>
        <v>7</v>
      </c>
      <c r="K288">
        <f>IFERROR(VLOOKUP(J288,'Form (2 week pattern)'!$B$15:$C$28,2,FALSE),0)</f>
        <v>0</v>
      </c>
      <c r="L288">
        <f t="shared" si="23"/>
        <v>0</v>
      </c>
      <c r="M288">
        <f t="shared" si="24"/>
        <v>0</v>
      </c>
      <c r="N288" s="28">
        <f>IF(OR(H288&lt;'Calculation (hours 2 week patte'!$B$1,H288&gt;'Calculation (hours 2 week patte'!$B$2),0,M288)</f>
        <v>0</v>
      </c>
    </row>
    <row r="289" spans="8:14" ht="15.75" customHeight="1" x14ac:dyDescent="0.25">
      <c r="H289" s="40">
        <f t="shared" si="25"/>
        <v>46553</v>
      </c>
      <c r="I289" s="41">
        <f t="shared" si="22"/>
        <v>46553</v>
      </c>
      <c r="J289">
        <f t="shared" si="26"/>
        <v>8</v>
      </c>
      <c r="K289">
        <f>IFERROR(VLOOKUP(J289,'Form (2 week pattern)'!$B$15:$C$28,2,FALSE),0)</f>
        <v>0</v>
      </c>
      <c r="L289">
        <f t="shared" si="23"/>
        <v>0</v>
      </c>
      <c r="M289">
        <f t="shared" si="24"/>
        <v>0</v>
      </c>
      <c r="N289" s="28">
        <f>IF(OR(H289&lt;'Calculation (hours 2 week patte'!$B$1,H289&gt;'Calculation (hours 2 week patte'!$B$2),0,M289)</f>
        <v>0</v>
      </c>
    </row>
    <row r="290" spans="8:14" ht="15.75" customHeight="1" x14ac:dyDescent="0.25">
      <c r="H290" s="40">
        <f t="shared" si="25"/>
        <v>46554</v>
      </c>
      <c r="I290" s="41">
        <f t="shared" si="22"/>
        <v>46554</v>
      </c>
      <c r="J290">
        <f t="shared" si="26"/>
        <v>9</v>
      </c>
      <c r="K290">
        <f>IFERROR(VLOOKUP(J290,'Form (2 week pattern)'!$B$15:$C$28,2,FALSE),0)</f>
        <v>0</v>
      </c>
      <c r="L290">
        <f t="shared" si="23"/>
        <v>0</v>
      </c>
      <c r="M290">
        <f t="shared" si="24"/>
        <v>0</v>
      </c>
      <c r="N290" s="28">
        <f>IF(OR(H290&lt;'Calculation (hours 2 week patte'!$B$1,H290&gt;'Calculation (hours 2 week patte'!$B$2),0,M290)</f>
        <v>0</v>
      </c>
    </row>
    <row r="291" spans="8:14" ht="15.75" customHeight="1" x14ac:dyDescent="0.25">
      <c r="H291" s="40">
        <f t="shared" si="25"/>
        <v>46555</v>
      </c>
      <c r="I291" s="41">
        <f t="shared" si="22"/>
        <v>46555</v>
      </c>
      <c r="J291">
        <f t="shared" si="26"/>
        <v>10</v>
      </c>
      <c r="K291">
        <f>IFERROR(VLOOKUP(J291,'Form (2 week pattern)'!$B$15:$C$28,2,FALSE),0)</f>
        <v>0</v>
      </c>
      <c r="L291">
        <f t="shared" si="23"/>
        <v>0</v>
      </c>
      <c r="M291">
        <f t="shared" si="24"/>
        <v>0</v>
      </c>
      <c r="N291" s="28">
        <f>IF(OR(H291&lt;'Calculation (hours 2 week patte'!$B$1,H291&gt;'Calculation (hours 2 week patte'!$B$2),0,M291)</f>
        <v>0</v>
      </c>
    </row>
    <row r="292" spans="8:14" ht="15.75" customHeight="1" x14ac:dyDescent="0.25">
      <c r="H292" s="40">
        <f t="shared" si="25"/>
        <v>46556</v>
      </c>
      <c r="I292" s="41">
        <f t="shared" si="22"/>
        <v>46556</v>
      </c>
      <c r="J292">
        <f t="shared" si="26"/>
        <v>11</v>
      </c>
      <c r="K292">
        <f>IFERROR(VLOOKUP(J292,'Form (2 week pattern)'!$B$15:$C$28,2,FALSE),0)</f>
        <v>0</v>
      </c>
      <c r="L292">
        <f t="shared" si="23"/>
        <v>0</v>
      </c>
      <c r="M292">
        <f t="shared" si="24"/>
        <v>0</v>
      </c>
      <c r="N292" s="28">
        <f>IF(OR(H292&lt;'Calculation (hours 2 week patte'!$B$1,H292&gt;'Calculation (hours 2 week patte'!$B$2),0,M292)</f>
        <v>0</v>
      </c>
    </row>
    <row r="293" spans="8:14" ht="15.75" customHeight="1" x14ac:dyDescent="0.25">
      <c r="H293" s="40">
        <f t="shared" si="25"/>
        <v>46557</v>
      </c>
      <c r="I293" s="41">
        <f t="shared" si="22"/>
        <v>46557</v>
      </c>
      <c r="J293">
        <f t="shared" si="26"/>
        <v>12</v>
      </c>
      <c r="K293">
        <f>IFERROR(VLOOKUP(J293,'Form (2 week pattern)'!$B$15:$C$28,2,FALSE),0)</f>
        <v>0</v>
      </c>
      <c r="L293">
        <f t="shared" si="23"/>
        <v>0</v>
      </c>
      <c r="M293">
        <f t="shared" si="24"/>
        <v>0</v>
      </c>
      <c r="N293" s="28">
        <f>IF(OR(H293&lt;'Calculation (hours 2 week patte'!$B$1,H293&gt;'Calculation (hours 2 week patte'!$B$2),0,M293)</f>
        <v>0</v>
      </c>
    </row>
    <row r="294" spans="8:14" ht="15.75" customHeight="1" x14ac:dyDescent="0.25">
      <c r="H294" s="40">
        <f t="shared" si="25"/>
        <v>46558</v>
      </c>
      <c r="I294" s="41">
        <f t="shared" si="22"/>
        <v>46558</v>
      </c>
      <c r="J294">
        <f t="shared" si="26"/>
        <v>13</v>
      </c>
      <c r="K294">
        <f>IFERROR(VLOOKUP(J294,'Form (2 week pattern)'!$B$15:$C$28,2,FALSE),0)</f>
        <v>0</v>
      </c>
      <c r="L294">
        <f t="shared" si="23"/>
        <v>0</v>
      </c>
      <c r="M294">
        <f t="shared" si="24"/>
        <v>0</v>
      </c>
      <c r="N294" s="28">
        <f>IF(OR(H294&lt;'Calculation (hours 2 week patte'!$B$1,H294&gt;'Calculation (hours 2 week patte'!$B$2),0,M294)</f>
        <v>0</v>
      </c>
    </row>
    <row r="295" spans="8:14" ht="15.75" customHeight="1" x14ac:dyDescent="0.25">
      <c r="H295" s="40">
        <f t="shared" si="25"/>
        <v>46559</v>
      </c>
      <c r="I295" s="41">
        <f t="shared" si="22"/>
        <v>46559</v>
      </c>
      <c r="J295">
        <f t="shared" si="26"/>
        <v>14</v>
      </c>
      <c r="K295">
        <f>IFERROR(VLOOKUP(J295,'Form (2 week pattern)'!$B$15:$C$28,2,FALSE),0)</f>
        <v>0</v>
      </c>
      <c r="L295">
        <f t="shared" si="23"/>
        <v>0</v>
      </c>
      <c r="M295">
        <f t="shared" si="24"/>
        <v>0</v>
      </c>
      <c r="N295" s="28">
        <f>IF(OR(H295&lt;'Calculation (hours 2 week patte'!$B$1,H295&gt;'Calculation (hours 2 week patte'!$B$2),0,M295)</f>
        <v>0</v>
      </c>
    </row>
    <row r="296" spans="8:14" ht="15.75" customHeight="1" x14ac:dyDescent="0.25">
      <c r="H296" s="40">
        <f t="shared" si="25"/>
        <v>46560</v>
      </c>
      <c r="I296" s="41">
        <f t="shared" si="22"/>
        <v>46560</v>
      </c>
      <c r="J296">
        <f t="shared" si="26"/>
        <v>1</v>
      </c>
      <c r="K296">
        <f>IFERROR(VLOOKUP(J296,'Form (2 week pattern)'!$B$15:$C$28,2,FALSE),0)</f>
        <v>0</v>
      </c>
      <c r="L296">
        <f t="shared" si="23"/>
        <v>0</v>
      </c>
      <c r="M296">
        <f t="shared" si="24"/>
        <v>0</v>
      </c>
      <c r="N296" s="28">
        <f>IF(OR(H296&lt;'Calculation (hours 2 week patte'!$B$1,H296&gt;'Calculation (hours 2 week patte'!$B$2),0,M296)</f>
        <v>0</v>
      </c>
    </row>
    <row r="297" spans="8:14" ht="15.75" customHeight="1" x14ac:dyDescent="0.25">
      <c r="H297" s="40">
        <f t="shared" si="25"/>
        <v>46561</v>
      </c>
      <c r="I297" s="41">
        <f t="shared" si="22"/>
        <v>46561</v>
      </c>
      <c r="J297">
        <f t="shared" si="26"/>
        <v>2</v>
      </c>
      <c r="K297">
        <f>IFERROR(VLOOKUP(J297,'Form (2 week pattern)'!$B$15:$C$28,2,FALSE),0)</f>
        <v>0</v>
      </c>
      <c r="L297">
        <f t="shared" si="23"/>
        <v>0</v>
      </c>
      <c r="M297">
        <f t="shared" si="24"/>
        <v>0</v>
      </c>
      <c r="N297" s="28">
        <f>IF(OR(H297&lt;'Calculation (hours 2 week patte'!$B$1,H297&gt;'Calculation (hours 2 week patte'!$B$2),0,M297)</f>
        <v>0</v>
      </c>
    </row>
    <row r="298" spans="8:14" ht="15.75" customHeight="1" x14ac:dyDescent="0.25">
      <c r="H298" s="40">
        <f t="shared" si="25"/>
        <v>46562</v>
      </c>
      <c r="I298" s="41">
        <f t="shared" si="22"/>
        <v>46562</v>
      </c>
      <c r="J298">
        <f t="shared" si="26"/>
        <v>3</v>
      </c>
      <c r="K298">
        <f>IFERROR(VLOOKUP(J298,'Form (2 week pattern)'!$B$15:$C$28,2,FALSE),0)</f>
        <v>0</v>
      </c>
      <c r="L298">
        <f t="shared" si="23"/>
        <v>0</v>
      </c>
      <c r="M298">
        <f t="shared" si="24"/>
        <v>0</v>
      </c>
      <c r="N298" s="28">
        <f>IF(OR(H298&lt;'Calculation (hours 2 week patte'!$B$1,H298&gt;'Calculation (hours 2 week patte'!$B$2),0,M298)</f>
        <v>0</v>
      </c>
    </row>
    <row r="299" spans="8:14" ht="15.75" customHeight="1" x14ac:dyDescent="0.25">
      <c r="H299" s="40">
        <f t="shared" si="25"/>
        <v>46563</v>
      </c>
      <c r="I299" s="41">
        <f t="shared" si="22"/>
        <v>46563</v>
      </c>
      <c r="J299">
        <f t="shared" si="26"/>
        <v>4</v>
      </c>
      <c r="K299">
        <f>IFERROR(VLOOKUP(J299,'Form (2 week pattern)'!$B$15:$C$28,2,FALSE),0)</f>
        <v>0</v>
      </c>
      <c r="L299">
        <f t="shared" si="23"/>
        <v>0</v>
      </c>
      <c r="M299">
        <f t="shared" si="24"/>
        <v>0</v>
      </c>
      <c r="N299" s="28">
        <f>IF(OR(H299&lt;'Calculation (hours 2 week patte'!$B$1,H299&gt;'Calculation (hours 2 week patte'!$B$2),0,M299)</f>
        <v>0</v>
      </c>
    </row>
    <row r="300" spans="8:14" ht="15.75" customHeight="1" x14ac:dyDescent="0.25">
      <c r="H300" s="40">
        <f t="shared" si="25"/>
        <v>46564</v>
      </c>
      <c r="I300" s="41">
        <f t="shared" si="22"/>
        <v>46564</v>
      </c>
      <c r="J300">
        <f t="shared" si="26"/>
        <v>5</v>
      </c>
      <c r="K300">
        <f>IFERROR(VLOOKUP(J300,'Form (2 week pattern)'!$B$15:$C$28,2,FALSE),0)</f>
        <v>0</v>
      </c>
      <c r="L300">
        <f t="shared" si="23"/>
        <v>0</v>
      </c>
      <c r="M300">
        <f t="shared" si="24"/>
        <v>0</v>
      </c>
      <c r="N300" s="28">
        <f>IF(OR(H300&lt;'Calculation (hours 2 week patte'!$B$1,H300&gt;'Calculation (hours 2 week patte'!$B$2),0,M300)</f>
        <v>0</v>
      </c>
    </row>
    <row r="301" spans="8:14" ht="15.75" customHeight="1" x14ac:dyDescent="0.25">
      <c r="H301" s="40">
        <f t="shared" si="25"/>
        <v>46565</v>
      </c>
      <c r="I301" s="41">
        <f t="shared" si="22"/>
        <v>46565</v>
      </c>
      <c r="J301">
        <f t="shared" si="26"/>
        <v>6</v>
      </c>
      <c r="K301">
        <f>IFERROR(VLOOKUP(J301,'Form (2 week pattern)'!$B$15:$C$28,2,FALSE),0)</f>
        <v>0</v>
      </c>
      <c r="L301">
        <f t="shared" si="23"/>
        <v>0</v>
      </c>
      <c r="M301">
        <f t="shared" si="24"/>
        <v>0</v>
      </c>
      <c r="N301" s="28">
        <f>IF(OR(H301&lt;'Calculation (hours 2 week patte'!$B$1,H301&gt;'Calculation (hours 2 week patte'!$B$2),0,M301)</f>
        <v>0</v>
      </c>
    </row>
    <row r="302" spans="8:14" ht="15.75" customHeight="1" x14ac:dyDescent="0.25">
      <c r="H302" s="40">
        <f t="shared" si="25"/>
        <v>46566</v>
      </c>
      <c r="I302" s="41">
        <f t="shared" si="22"/>
        <v>46566</v>
      </c>
      <c r="J302">
        <f t="shared" si="26"/>
        <v>7</v>
      </c>
      <c r="K302">
        <f>IFERROR(VLOOKUP(J302,'Form (2 week pattern)'!$B$15:$C$28,2,FALSE),0)</f>
        <v>0</v>
      </c>
      <c r="L302">
        <f t="shared" si="23"/>
        <v>0</v>
      </c>
      <c r="M302">
        <f t="shared" si="24"/>
        <v>0</v>
      </c>
      <c r="N302" s="28">
        <f>IF(OR(H302&lt;'Calculation (hours 2 week patte'!$B$1,H302&gt;'Calculation (hours 2 week patte'!$B$2),0,M302)</f>
        <v>0</v>
      </c>
    </row>
    <row r="303" spans="8:14" ht="15.75" customHeight="1" x14ac:dyDescent="0.25">
      <c r="H303" s="40">
        <f t="shared" si="25"/>
        <v>46567</v>
      </c>
      <c r="I303" s="41">
        <f t="shared" si="22"/>
        <v>46567</v>
      </c>
      <c r="J303">
        <f t="shared" si="26"/>
        <v>8</v>
      </c>
      <c r="K303">
        <f>IFERROR(VLOOKUP(J303,'Form (2 week pattern)'!$B$15:$C$28,2,FALSE),0)</f>
        <v>0</v>
      </c>
      <c r="L303">
        <f t="shared" si="23"/>
        <v>0</v>
      </c>
      <c r="M303">
        <f t="shared" si="24"/>
        <v>0</v>
      </c>
      <c r="N303" s="28">
        <f>IF(OR(H303&lt;'Calculation (hours 2 week patte'!$B$1,H303&gt;'Calculation (hours 2 week patte'!$B$2),0,M303)</f>
        <v>0</v>
      </c>
    </row>
    <row r="304" spans="8:14" ht="15.75" customHeight="1" x14ac:dyDescent="0.25">
      <c r="H304" s="40">
        <f t="shared" si="25"/>
        <v>46568</v>
      </c>
      <c r="I304" s="41">
        <f t="shared" si="22"/>
        <v>46568</v>
      </c>
      <c r="J304">
        <f t="shared" si="26"/>
        <v>9</v>
      </c>
      <c r="K304">
        <f>IFERROR(VLOOKUP(J304,'Form (2 week pattern)'!$B$15:$C$28,2,FALSE),0)</f>
        <v>0</v>
      </c>
      <c r="L304">
        <f t="shared" si="23"/>
        <v>0</v>
      </c>
      <c r="M304">
        <f t="shared" si="24"/>
        <v>0</v>
      </c>
      <c r="N304" s="28">
        <f>IF(OR(H304&lt;'Calculation (hours 2 week patte'!$B$1,H304&gt;'Calculation (hours 2 week patte'!$B$2),0,M304)</f>
        <v>0</v>
      </c>
    </row>
    <row r="305" spans="8:14" ht="15.75" customHeight="1" x14ac:dyDescent="0.25">
      <c r="H305" s="40">
        <f t="shared" si="25"/>
        <v>46569</v>
      </c>
      <c r="I305" s="41">
        <f t="shared" si="22"/>
        <v>46569</v>
      </c>
      <c r="J305">
        <f t="shared" si="26"/>
        <v>10</v>
      </c>
      <c r="K305">
        <f>IFERROR(VLOOKUP(J305,'Form (2 week pattern)'!$B$15:$C$28,2,FALSE),0)</f>
        <v>0</v>
      </c>
      <c r="L305">
        <f t="shared" si="23"/>
        <v>0</v>
      </c>
      <c r="M305">
        <f t="shared" si="24"/>
        <v>0</v>
      </c>
      <c r="N305" s="28">
        <f>IF(OR(H305&lt;'Calculation (hours 2 week patte'!$B$1,H305&gt;'Calculation (hours 2 week patte'!$B$2),0,M305)</f>
        <v>0</v>
      </c>
    </row>
    <row r="306" spans="8:14" ht="15.75" customHeight="1" x14ac:dyDescent="0.25">
      <c r="H306" s="40">
        <f t="shared" si="25"/>
        <v>46570</v>
      </c>
      <c r="I306" s="41">
        <f t="shared" si="22"/>
        <v>46570</v>
      </c>
      <c r="J306">
        <f t="shared" si="26"/>
        <v>11</v>
      </c>
      <c r="K306">
        <f>IFERROR(VLOOKUP(J306,'Form (2 week pattern)'!$B$15:$C$28,2,FALSE),0)</f>
        <v>0</v>
      </c>
      <c r="L306">
        <f t="shared" si="23"/>
        <v>0</v>
      </c>
      <c r="M306">
        <f t="shared" si="24"/>
        <v>0</v>
      </c>
      <c r="N306" s="28">
        <f>IF(OR(H306&lt;'Calculation (hours 2 week patte'!$B$1,H306&gt;'Calculation (hours 2 week patte'!$B$2),0,M306)</f>
        <v>0</v>
      </c>
    </row>
    <row r="307" spans="8:14" ht="15.75" customHeight="1" x14ac:dyDescent="0.25">
      <c r="H307" s="40">
        <f t="shared" si="25"/>
        <v>46571</v>
      </c>
      <c r="I307" s="41">
        <f t="shared" si="22"/>
        <v>46571</v>
      </c>
      <c r="J307">
        <f t="shared" si="26"/>
        <v>12</v>
      </c>
      <c r="K307">
        <f>IFERROR(VLOOKUP(J307,'Form (2 week pattern)'!$B$15:$C$28,2,FALSE),0)</f>
        <v>0</v>
      </c>
      <c r="L307">
        <f t="shared" si="23"/>
        <v>0</v>
      </c>
      <c r="M307">
        <f t="shared" si="24"/>
        <v>0</v>
      </c>
      <c r="N307" s="28">
        <f>IF(OR(H307&lt;'Calculation (hours 2 week patte'!$B$1,H307&gt;'Calculation (hours 2 week patte'!$B$2),0,M307)</f>
        <v>0</v>
      </c>
    </row>
    <row r="308" spans="8:14" ht="15.75" customHeight="1" x14ac:dyDescent="0.25">
      <c r="H308" s="40">
        <f t="shared" si="25"/>
        <v>46572</v>
      </c>
      <c r="I308" s="41">
        <f t="shared" si="22"/>
        <v>46572</v>
      </c>
      <c r="J308">
        <f t="shared" si="26"/>
        <v>13</v>
      </c>
      <c r="K308">
        <f>IFERROR(VLOOKUP(J308,'Form (2 week pattern)'!$B$15:$C$28,2,FALSE),0)</f>
        <v>0</v>
      </c>
      <c r="L308">
        <f t="shared" si="23"/>
        <v>0</v>
      </c>
      <c r="M308">
        <f t="shared" si="24"/>
        <v>0</v>
      </c>
      <c r="N308" s="28">
        <f>IF(OR(H308&lt;'Calculation (hours 2 week patte'!$B$1,H308&gt;'Calculation (hours 2 week patte'!$B$2),0,M308)</f>
        <v>0</v>
      </c>
    </row>
    <row r="309" spans="8:14" ht="15.75" customHeight="1" x14ac:dyDescent="0.25">
      <c r="H309" s="40">
        <f t="shared" si="25"/>
        <v>46573</v>
      </c>
      <c r="I309" s="41">
        <f t="shared" si="22"/>
        <v>46573</v>
      </c>
      <c r="J309">
        <f t="shared" si="26"/>
        <v>14</v>
      </c>
      <c r="K309">
        <f>IFERROR(VLOOKUP(J309,'Form (2 week pattern)'!$B$15:$C$28,2,FALSE),0)</f>
        <v>0</v>
      </c>
      <c r="L309">
        <f t="shared" si="23"/>
        <v>0</v>
      </c>
      <c r="M309">
        <f t="shared" si="24"/>
        <v>0</v>
      </c>
      <c r="N309" s="28">
        <f>IF(OR(H309&lt;'Calculation (hours 2 week patte'!$B$1,H309&gt;'Calculation (hours 2 week patte'!$B$2),0,M309)</f>
        <v>0</v>
      </c>
    </row>
    <row r="310" spans="8:14" ht="15.75" customHeight="1" x14ac:dyDescent="0.25">
      <c r="H310" s="40">
        <f t="shared" si="25"/>
        <v>46574</v>
      </c>
      <c r="I310" s="41">
        <f t="shared" si="22"/>
        <v>46574</v>
      </c>
      <c r="J310">
        <f t="shared" si="26"/>
        <v>1</v>
      </c>
      <c r="K310">
        <f>IFERROR(VLOOKUP(J310,'Form (2 week pattern)'!$B$15:$C$28,2,FALSE),0)</f>
        <v>0</v>
      </c>
      <c r="L310">
        <f t="shared" si="23"/>
        <v>0</v>
      </c>
      <c r="M310">
        <f t="shared" si="24"/>
        <v>0</v>
      </c>
      <c r="N310" s="28">
        <f>IF(OR(H310&lt;'Calculation (hours 2 week patte'!$B$1,H310&gt;'Calculation (hours 2 week patte'!$B$2),0,M310)</f>
        <v>0</v>
      </c>
    </row>
    <row r="311" spans="8:14" ht="15.75" customHeight="1" x14ac:dyDescent="0.25">
      <c r="H311" s="40">
        <f t="shared" si="25"/>
        <v>46575</v>
      </c>
      <c r="I311" s="41">
        <f t="shared" si="22"/>
        <v>46575</v>
      </c>
      <c r="J311">
        <f t="shared" si="26"/>
        <v>2</v>
      </c>
      <c r="K311">
        <f>IFERROR(VLOOKUP(J311,'Form (2 week pattern)'!$B$15:$C$28,2,FALSE),0)</f>
        <v>0</v>
      </c>
      <c r="L311">
        <f t="shared" si="23"/>
        <v>0</v>
      </c>
      <c r="M311">
        <f t="shared" si="24"/>
        <v>0</v>
      </c>
      <c r="N311" s="28">
        <f>IF(OR(H311&lt;'Calculation (hours 2 week patte'!$B$1,H311&gt;'Calculation (hours 2 week patte'!$B$2),0,M311)</f>
        <v>0</v>
      </c>
    </row>
    <row r="312" spans="8:14" ht="15.75" customHeight="1" x14ac:dyDescent="0.25">
      <c r="H312" s="40">
        <f t="shared" si="25"/>
        <v>46576</v>
      </c>
      <c r="I312" s="41">
        <f t="shared" si="22"/>
        <v>46576</v>
      </c>
      <c r="J312">
        <f t="shared" si="26"/>
        <v>3</v>
      </c>
      <c r="K312">
        <f>IFERROR(VLOOKUP(J312,'Form (2 week pattern)'!$B$15:$C$28,2,FALSE),0)</f>
        <v>0</v>
      </c>
      <c r="L312">
        <f t="shared" si="23"/>
        <v>0</v>
      </c>
      <c r="M312">
        <f t="shared" si="24"/>
        <v>0</v>
      </c>
      <c r="N312" s="28">
        <f>IF(OR(H312&lt;'Calculation (hours 2 week patte'!$B$1,H312&gt;'Calculation (hours 2 week patte'!$B$2),0,M312)</f>
        <v>0</v>
      </c>
    </row>
    <row r="313" spans="8:14" ht="15.75" customHeight="1" x14ac:dyDescent="0.25">
      <c r="H313" s="40">
        <f t="shared" si="25"/>
        <v>46577</v>
      </c>
      <c r="I313" s="41">
        <f t="shared" si="22"/>
        <v>46577</v>
      </c>
      <c r="J313">
        <f t="shared" si="26"/>
        <v>4</v>
      </c>
      <c r="K313">
        <f>IFERROR(VLOOKUP(J313,'Form (2 week pattern)'!$B$15:$C$28,2,FALSE),0)</f>
        <v>0</v>
      </c>
      <c r="L313">
        <f t="shared" si="23"/>
        <v>0</v>
      </c>
      <c r="M313">
        <f t="shared" si="24"/>
        <v>0</v>
      </c>
      <c r="N313" s="28">
        <f>IF(OR(H313&lt;'Calculation (hours 2 week patte'!$B$1,H313&gt;'Calculation (hours 2 week patte'!$B$2),0,M313)</f>
        <v>0</v>
      </c>
    </row>
    <row r="314" spans="8:14" ht="15.75" customHeight="1" x14ac:dyDescent="0.25">
      <c r="H314" s="40">
        <f t="shared" si="25"/>
        <v>46578</v>
      </c>
      <c r="I314" s="41">
        <f t="shared" si="22"/>
        <v>46578</v>
      </c>
      <c r="J314">
        <f t="shared" si="26"/>
        <v>5</v>
      </c>
      <c r="K314">
        <f>IFERROR(VLOOKUP(J314,'Form (2 week pattern)'!$B$15:$C$28,2,FALSE),0)</f>
        <v>0</v>
      </c>
      <c r="L314">
        <f t="shared" si="23"/>
        <v>0</v>
      </c>
      <c r="M314">
        <f t="shared" si="24"/>
        <v>0</v>
      </c>
      <c r="N314" s="28">
        <f>IF(OR(H314&lt;'Calculation (hours 2 week patte'!$B$1,H314&gt;'Calculation (hours 2 week patte'!$B$2),0,M314)</f>
        <v>0</v>
      </c>
    </row>
    <row r="315" spans="8:14" ht="15.75" customHeight="1" x14ac:dyDescent="0.25">
      <c r="H315" s="40">
        <f t="shared" si="25"/>
        <v>46579</v>
      </c>
      <c r="I315" s="41">
        <f t="shared" si="22"/>
        <v>46579</v>
      </c>
      <c r="J315">
        <f t="shared" si="26"/>
        <v>6</v>
      </c>
      <c r="K315">
        <f>IFERROR(VLOOKUP(J315,'Form (2 week pattern)'!$B$15:$C$28,2,FALSE),0)</f>
        <v>0</v>
      </c>
      <c r="L315">
        <f t="shared" si="23"/>
        <v>0</v>
      </c>
      <c r="M315">
        <f t="shared" si="24"/>
        <v>0</v>
      </c>
      <c r="N315" s="28">
        <f>IF(OR(H315&lt;'Calculation (hours 2 week patte'!$B$1,H315&gt;'Calculation (hours 2 week patte'!$B$2),0,M315)</f>
        <v>0</v>
      </c>
    </row>
    <row r="316" spans="8:14" ht="15.75" customHeight="1" x14ac:dyDescent="0.25">
      <c r="H316" s="40">
        <f t="shared" si="25"/>
        <v>46580</v>
      </c>
      <c r="I316" s="41">
        <f t="shared" si="22"/>
        <v>46580</v>
      </c>
      <c r="J316">
        <f t="shared" si="26"/>
        <v>7</v>
      </c>
      <c r="K316">
        <f>IFERROR(VLOOKUP(J316,'Form (2 week pattern)'!$B$15:$C$28,2,FALSE),0)</f>
        <v>0</v>
      </c>
      <c r="L316">
        <f t="shared" si="23"/>
        <v>0</v>
      </c>
      <c r="M316">
        <f t="shared" si="24"/>
        <v>0</v>
      </c>
      <c r="N316" s="28">
        <f>IF(OR(H316&lt;'Calculation (hours 2 week patte'!$B$1,H316&gt;'Calculation (hours 2 week patte'!$B$2),0,M316)</f>
        <v>0</v>
      </c>
    </row>
    <row r="317" spans="8:14" ht="15.75" customHeight="1" x14ac:dyDescent="0.25">
      <c r="H317" s="40">
        <f t="shared" si="25"/>
        <v>46581</v>
      </c>
      <c r="I317" s="41">
        <f t="shared" si="22"/>
        <v>46581</v>
      </c>
      <c r="J317">
        <f t="shared" si="26"/>
        <v>8</v>
      </c>
      <c r="K317">
        <f>IFERROR(VLOOKUP(J317,'Form (2 week pattern)'!$B$15:$C$28,2,FALSE),0)</f>
        <v>0</v>
      </c>
      <c r="L317">
        <f t="shared" si="23"/>
        <v>0</v>
      </c>
      <c r="M317">
        <f t="shared" si="24"/>
        <v>0</v>
      </c>
      <c r="N317" s="28">
        <f>IF(OR(H317&lt;'Calculation (hours 2 week patte'!$B$1,H317&gt;'Calculation (hours 2 week patte'!$B$2),0,M317)</f>
        <v>0</v>
      </c>
    </row>
    <row r="318" spans="8:14" ht="15.75" customHeight="1" x14ac:dyDescent="0.25">
      <c r="H318" s="40">
        <f t="shared" si="25"/>
        <v>46582</v>
      </c>
      <c r="I318" s="41">
        <f t="shared" si="22"/>
        <v>46582</v>
      </c>
      <c r="J318">
        <f t="shared" si="26"/>
        <v>9</v>
      </c>
      <c r="K318">
        <f>IFERROR(VLOOKUP(J318,'Form (2 week pattern)'!$B$15:$C$28,2,FALSE),0)</f>
        <v>0</v>
      </c>
      <c r="L318">
        <f t="shared" si="23"/>
        <v>0</v>
      </c>
      <c r="M318">
        <f t="shared" si="24"/>
        <v>0</v>
      </c>
      <c r="N318" s="28">
        <f>IF(OR(H318&lt;'Calculation (hours 2 week patte'!$B$1,H318&gt;'Calculation (hours 2 week patte'!$B$2),0,M318)</f>
        <v>0</v>
      </c>
    </row>
    <row r="319" spans="8:14" ht="15.75" customHeight="1" x14ac:dyDescent="0.25">
      <c r="H319" s="40">
        <f t="shared" si="25"/>
        <v>46583</v>
      </c>
      <c r="I319" s="41">
        <f t="shared" si="22"/>
        <v>46583</v>
      </c>
      <c r="J319">
        <f t="shared" si="26"/>
        <v>10</v>
      </c>
      <c r="K319">
        <f>IFERROR(VLOOKUP(J319,'Form (2 week pattern)'!$B$15:$C$28,2,FALSE),0)</f>
        <v>0</v>
      </c>
      <c r="L319">
        <f t="shared" si="23"/>
        <v>0</v>
      </c>
      <c r="M319">
        <f t="shared" si="24"/>
        <v>0</v>
      </c>
      <c r="N319" s="28">
        <f>IF(OR(H319&lt;'Calculation (hours 2 week patte'!$B$1,H319&gt;'Calculation (hours 2 week patte'!$B$2),0,M319)</f>
        <v>0</v>
      </c>
    </row>
    <row r="320" spans="8:14" ht="15.75" customHeight="1" x14ac:dyDescent="0.25">
      <c r="H320" s="40">
        <f t="shared" si="25"/>
        <v>46584</v>
      </c>
      <c r="I320" s="41">
        <f t="shared" si="22"/>
        <v>46584</v>
      </c>
      <c r="J320">
        <f t="shared" si="26"/>
        <v>11</v>
      </c>
      <c r="K320">
        <f>IFERROR(VLOOKUP(J320,'Form (2 week pattern)'!$B$15:$C$28,2,FALSE),0)</f>
        <v>0</v>
      </c>
      <c r="L320">
        <f t="shared" si="23"/>
        <v>0</v>
      </c>
      <c r="M320">
        <f t="shared" si="24"/>
        <v>0</v>
      </c>
      <c r="N320" s="28">
        <f>IF(OR(H320&lt;'Calculation (hours 2 week patte'!$B$1,H320&gt;'Calculation (hours 2 week patte'!$B$2),0,M320)</f>
        <v>0</v>
      </c>
    </row>
    <row r="321" spans="8:14" ht="15.75" customHeight="1" x14ac:dyDescent="0.25">
      <c r="H321" s="40">
        <f t="shared" si="25"/>
        <v>46585</v>
      </c>
      <c r="I321" s="41">
        <f t="shared" si="22"/>
        <v>46585</v>
      </c>
      <c r="J321">
        <f t="shared" si="26"/>
        <v>12</v>
      </c>
      <c r="K321">
        <f>IFERROR(VLOOKUP(J321,'Form (2 week pattern)'!$B$15:$C$28,2,FALSE),0)</f>
        <v>0</v>
      </c>
      <c r="L321">
        <f t="shared" si="23"/>
        <v>0</v>
      </c>
      <c r="M321">
        <f t="shared" si="24"/>
        <v>0</v>
      </c>
      <c r="N321" s="28">
        <f>IF(OR(H321&lt;'Calculation (hours 2 week patte'!$B$1,H321&gt;'Calculation (hours 2 week patte'!$B$2),0,M321)</f>
        <v>0</v>
      </c>
    </row>
    <row r="322" spans="8:14" ht="15.75" customHeight="1" x14ac:dyDescent="0.25">
      <c r="H322" s="40">
        <f t="shared" si="25"/>
        <v>46586</v>
      </c>
      <c r="I322" s="41">
        <f t="shared" si="22"/>
        <v>46586</v>
      </c>
      <c r="J322">
        <f t="shared" si="26"/>
        <v>13</v>
      </c>
      <c r="K322">
        <f>IFERROR(VLOOKUP(J322,'Form (2 week pattern)'!$B$15:$C$28,2,FALSE),0)</f>
        <v>0</v>
      </c>
      <c r="L322">
        <f t="shared" si="23"/>
        <v>0</v>
      </c>
      <c r="M322">
        <f t="shared" si="24"/>
        <v>0</v>
      </c>
      <c r="N322" s="28">
        <f>IF(OR(H322&lt;'Calculation (hours 2 week patte'!$B$1,H322&gt;'Calculation (hours 2 week patte'!$B$2),0,M322)</f>
        <v>0</v>
      </c>
    </row>
    <row r="323" spans="8:14" ht="15.75" customHeight="1" x14ac:dyDescent="0.25">
      <c r="H323" s="40">
        <f t="shared" si="25"/>
        <v>46587</v>
      </c>
      <c r="I323" s="41">
        <f t="shared" ref="I323:I366" si="27">H323</f>
        <v>46587</v>
      </c>
      <c r="J323">
        <f t="shared" si="26"/>
        <v>14</v>
      </c>
      <c r="K323">
        <f>IFERROR(VLOOKUP(J323,'Form (2 week pattern)'!$B$15:$C$28,2,FALSE),0)</f>
        <v>0</v>
      </c>
      <c r="L323">
        <f t="shared" ref="L323:L366" si="28">COUNTIF(A:A,H323)</f>
        <v>0</v>
      </c>
      <c r="M323">
        <f t="shared" ref="M323:M366" si="29">K323*L323</f>
        <v>0</v>
      </c>
      <c r="N323" s="28">
        <f>IF(OR(H323&lt;'Calculation (hours 2 week patte'!$B$1,H323&gt;'Calculation (hours 2 week patte'!$B$2),0,M323)</f>
        <v>0</v>
      </c>
    </row>
    <row r="324" spans="8:14" ht="15.75" customHeight="1" x14ac:dyDescent="0.25">
      <c r="H324" s="40">
        <f t="shared" ref="H324:H366" si="30">H323+1</f>
        <v>46588</v>
      </c>
      <c r="I324" s="41">
        <f t="shared" si="27"/>
        <v>46588</v>
      </c>
      <c r="J324">
        <f t="shared" si="26"/>
        <v>1</v>
      </c>
      <c r="K324">
        <f>IFERROR(VLOOKUP(J324,'Form (2 week pattern)'!$B$15:$C$28,2,FALSE),0)</f>
        <v>0</v>
      </c>
      <c r="L324">
        <f t="shared" si="28"/>
        <v>0</v>
      </c>
      <c r="M324">
        <f t="shared" si="29"/>
        <v>0</v>
      </c>
      <c r="N324" s="28">
        <f>IF(OR(H324&lt;'Calculation (hours 2 week patte'!$B$1,H324&gt;'Calculation (hours 2 week patte'!$B$2),0,M324)</f>
        <v>0</v>
      </c>
    </row>
    <row r="325" spans="8:14" ht="15.75" customHeight="1" x14ac:dyDescent="0.25">
      <c r="H325" s="40">
        <f t="shared" si="30"/>
        <v>46589</v>
      </c>
      <c r="I325" s="41">
        <f t="shared" si="27"/>
        <v>46589</v>
      </c>
      <c r="J325">
        <f t="shared" si="26"/>
        <v>2</v>
      </c>
      <c r="K325">
        <f>IFERROR(VLOOKUP(J325,'Form (2 week pattern)'!$B$15:$C$28,2,FALSE),0)</f>
        <v>0</v>
      </c>
      <c r="L325">
        <f t="shared" si="28"/>
        <v>0</v>
      </c>
      <c r="M325">
        <f t="shared" si="29"/>
        <v>0</v>
      </c>
      <c r="N325" s="28">
        <f>IF(OR(H325&lt;'Calculation (hours 2 week patte'!$B$1,H325&gt;'Calculation (hours 2 week patte'!$B$2),0,M325)</f>
        <v>0</v>
      </c>
    </row>
    <row r="326" spans="8:14" ht="15.75" customHeight="1" x14ac:dyDescent="0.25">
      <c r="H326" s="40">
        <f t="shared" si="30"/>
        <v>46590</v>
      </c>
      <c r="I326" s="41">
        <f t="shared" si="27"/>
        <v>46590</v>
      </c>
      <c r="J326">
        <f t="shared" si="26"/>
        <v>3</v>
      </c>
      <c r="K326">
        <f>IFERROR(VLOOKUP(J326,'Form (2 week pattern)'!$B$15:$C$28,2,FALSE),0)</f>
        <v>0</v>
      </c>
      <c r="L326">
        <f t="shared" si="28"/>
        <v>0</v>
      </c>
      <c r="M326">
        <f t="shared" si="29"/>
        <v>0</v>
      </c>
      <c r="N326" s="28">
        <f>IF(OR(H326&lt;'Calculation (hours 2 week patte'!$B$1,H326&gt;'Calculation (hours 2 week patte'!$B$2),0,M326)</f>
        <v>0</v>
      </c>
    </row>
    <row r="327" spans="8:14" ht="15.75" customHeight="1" x14ac:dyDescent="0.25">
      <c r="H327" s="40">
        <f t="shared" si="30"/>
        <v>46591</v>
      </c>
      <c r="I327" s="41">
        <f t="shared" si="27"/>
        <v>46591</v>
      </c>
      <c r="J327">
        <f t="shared" si="26"/>
        <v>4</v>
      </c>
      <c r="K327">
        <f>IFERROR(VLOOKUP(J327,'Form (2 week pattern)'!$B$15:$C$28,2,FALSE),0)</f>
        <v>0</v>
      </c>
      <c r="L327">
        <f t="shared" si="28"/>
        <v>0</v>
      </c>
      <c r="M327">
        <f t="shared" si="29"/>
        <v>0</v>
      </c>
      <c r="N327" s="28">
        <f>IF(OR(H327&lt;'Calculation (hours 2 week patte'!$B$1,H327&gt;'Calculation (hours 2 week patte'!$B$2),0,M327)</f>
        <v>0</v>
      </c>
    </row>
    <row r="328" spans="8:14" ht="15.75" customHeight="1" x14ac:dyDescent="0.25">
      <c r="H328" s="40">
        <f t="shared" si="30"/>
        <v>46592</v>
      </c>
      <c r="I328" s="41">
        <f t="shared" si="27"/>
        <v>46592</v>
      </c>
      <c r="J328">
        <f t="shared" si="26"/>
        <v>5</v>
      </c>
      <c r="K328">
        <f>IFERROR(VLOOKUP(J328,'Form (2 week pattern)'!$B$15:$C$28,2,FALSE),0)</f>
        <v>0</v>
      </c>
      <c r="L328">
        <f t="shared" si="28"/>
        <v>0</v>
      </c>
      <c r="M328">
        <f t="shared" si="29"/>
        <v>0</v>
      </c>
      <c r="N328" s="28">
        <f>IF(OR(H328&lt;'Calculation (hours 2 week patte'!$B$1,H328&gt;'Calculation (hours 2 week patte'!$B$2),0,M328)</f>
        <v>0</v>
      </c>
    </row>
    <row r="329" spans="8:14" ht="15.75" customHeight="1" x14ac:dyDescent="0.25">
      <c r="H329" s="40">
        <f t="shared" si="30"/>
        <v>46593</v>
      </c>
      <c r="I329" s="41">
        <f t="shared" si="27"/>
        <v>46593</v>
      </c>
      <c r="J329">
        <f t="shared" si="26"/>
        <v>6</v>
      </c>
      <c r="K329">
        <f>IFERROR(VLOOKUP(J329,'Form (2 week pattern)'!$B$15:$C$28,2,FALSE),0)</f>
        <v>0</v>
      </c>
      <c r="L329">
        <f t="shared" si="28"/>
        <v>0</v>
      </c>
      <c r="M329">
        <f t="shared" si="29"/>
        <v>0</v>
      </c>
      <c r="N329" s="28">
        <f>IF(OR(H329&lt;'Calculation (hours 2 week patte'!$B$1,H329&gt;'Calculation (hours 2 week patte'!$B$2),0,M329)</f>
        <v>0</v>
      </c>
    </row>
    <row r="330" spans="8:14" ht="15.75" customHeight="1" x14ac:dyDescent="0.25">
      <c r="H330" s="40">
        <f t="shared" si="30"/>
        <v>46594</v>
      </c>
      <c r="I330" s="41">
        <f t="shared" si="27"/>
        <v>46594</v>
      </c>
      <c r="J330">
        <f t="shared" si="26"/>
        <v>7</v>
      </c>
      <c r="K330">
        <f>IFERROR(VLOOKUP(J330,'Form (2 week pattern)'!$B$15:$C$28,2,FALSE),0)</f>
        <v>0</v>
      </c>
      <c r="L330">
        <f t="shared" si="28"/>
        <v>0</v>
      </c>
      <c r="M330">
        <f t="shared" si="29"/>
        <v>0</v>
      </c>
      <c r="N330" s="28">
        <f>IF(OR(H330&lt;'Calculation (hours 2 week patte'!$B$1,H330&gt;'Calculation (hours 2 week patte'!$B$2),0,M330)</f>
        <v>0</v>
      </c>
    </row>
    <row r="331" spans="8:14" ht="15.75" customHeight="1" x14ac:dyDescent="0.25">
      <c r="H331" s="40">
        <f t="shared" si="30"/>
        <v>46595</v>
      </c>
      <c r="I331" s="41">
        <f t="shared" si="27"/>
        <v>46595</v>
      </c>
      <c r="J331">
        <f t="shared" si="26"/>
        <v>8</v>
      </c>
      <c r="K331">
        <f>IFERROR(VLOOKUP(J331,'Form (2 week pattern)'!$B$15:$C$28,2,FALSE),0)</f>
        <v>0</v>
      </c>
      <c r="L331">
        <f t="shared" si="28"/>
        <v>0</v>
      </c>
      <c r="M331">
        <f t="shared" si="29"/>
        <v>0</v>
      </c>
      <c r="N331" s="28">
        <f>IF(OR(H331&lt;'Calculation (hours 2 week patte'!$B$1,H331&gt;'Calculation (hours 2 week patte'!$B$2),0,M331)</f>
        <v>0</v>
      </c>
    </row>
    <row r="332" spans="8:14" ht="15.75" customHeight="1" x14ac:dyDescent="0.25">
      <c r="H332" s="40">
        <f t="shared" si="30"/>
        <v>46596</v>
      </c>
      <c r="I332" s="41">
        <f t="shared" si="27"/>
        <v>46596</v>
      </c>
      <c r="J332">
        <f t="shared" si="26"/>
        <v>9</v>
      </c>
      <c r="K332">
        <f>IFERROR(VLOOKUP(J332,'Form (2 week pattern)'!$B$15:$C$28,2,FALSE),0)</f>
        <v>0</v>
      </c>
      <c r="L332">
        <f t="shared" si="28"/>
        <v>0</v>
      </c>
      <c r="M332">
        <f t="shared" si="29"/>
        <v>0</v>
      </c>
      <c r="N332" s="28">
        <f>IF(OR(H332&lt;'Calculation (hours 2 week patte'!$B$1,H332&gt;'Calculation (hours 2 week patte'!$B$2),0,M332)</f>
        <v>0</v>
      </c>
    </row>
    <row r="333" spans="8:14" ht="15.75" customHeight="1" x14ac:dyDescent="0.25">
      <c r="H333" s="40">
        <f t="shared" si="30"/>
        <v>46597</v>
      </c>
      <c r="I333" s="41">
        <f t="shared" si="27"/>
        <v>46597</v>
      </c>
      <c r="J333">
        <f t="shared" si="26"/>
        <v>10</v>
      </c>
      <c r="K333">
        <f>IFERROR(VLOOKUP(J333,'Form (2 week pattern)'!$B$15:$C$28,2,FALSE),0)</f>
        <v>0</v>
      </c>
      <c r="L333">
        <f t="shared" si="28"/>
        <v>0</v>
      </c>
      <c r="M333">
        <f t="shared" si="29"/>
        <v>0</v>
      </c>
      <c r="N333" s="28">
        <f>IF(OR(H333&lt;'Calculation (hours 2 week patte'!$B$1,H333&gt;'Calculation (hours 2 week patte'!$B$2),0,M333)</f>
        <v>0</v>
      </c>
    </row>
    <row r="334" spans="8:14" ht="15.75" customHeight="1" x14ac:dyDescent="0.25">
      <c r="H334" s="40">
        <f t="shared" si="30"/>
        <v>46598</v>
      </c>
      <c r="I334" s="41">
        <f t="shared" si="27"/>
        <v>46598</v>
      </c>
      <c r="J334">
        <f t="shared" si="26"/>
        <v>11</v>
      </c>
      <c r="K334">
        <f>IFERROR(VLOOKUP(J334,'Form (2 week pattern)'!$B$15:$C$28,2,FALSE),0)</f>
        <v>0</v>
      </c>
      <c r="L334">
        <f t="shared" si="28"/>
        <v>0</v>
      </c>
      <c r="M334">
        <f t="shared" si="29"/>
        <v>0</v>
      </c>
      <c r="N334" s="28">
        <f>IF(OR(H334&lt;'Calculation (hours 2 week patte'!$B$1,H334&gt;'Calculation (hours 2 week patte'!$B$2),0,M334)</f>
        <v>0</v>
      </c>
    </row>
    <row r="335" spans="8:14" ht="15.75" customHeight="1" x14ac:dyDescent="0.25">
      <c r="H335" s="40">
        <f t="shared" si="30"/>
        <v>46599</v>
      </c>
      <c r="I335" s="41">
        <f t="shared" si="27"/>
        <v>46599</v>
      </c>
      <c r="J335">
        <f t="shared" si="26"/>
        <v>12</v>
      </c>
      <c r="K335">
        <f>IFERROR(VLOOKUP(J335,'Form (2 week pattern)'!$B$15:$C$28,2,FALSE),0)</f>
        <v>0</v>
      </c>
      <c r="L335">
        <f t="shared" si="28"/>
        <v>0</v>
      </c>
      <c r="M335">
        <f t="shared" si="29"/>
        <v>0</v>
      </c>
      <c r="N335" s="28">
        <f>IF(OR(H335&lt;'Calculation (hours 2 week patte'!$B$1,H335&gt;'Calculation (hours 2 week patte'!$B$2),0,M335)</f>
        <v>0</v>
      </c>
    </row>
    <row r="336" spans="8:14" ht="15.75" customHeight="1" x14ac:dyDescent="0.25">
      <c r="H336" s="40">
        <f t="shared" si="30"/>
        <v>46600</v>
      </c>
      <c r="I336" s="41">
        <f t="shared" si="27"/>
        <v>46600</v>
      </c>
      <c r="J336">
        <f t="shared" si="26"/>
        <v>13</v>
      </c>
      <c r="K336">
        <f>IFERROR(VLOOKUP(J336,'Form (2 week pattern)'!$B$15:$C$28,2,FALSE),0)</f>
        <v>0</v>
      </c>
      <c r="L336">
        <f t="shared" si="28"/>
        <v>0</v>
      </c>
      <c r="M336">
        <f t="shared" si="29"/>
        <v>0</v>
      </c>
      <c r="N336" s="28">
        <f>IF(OR(H336&lt;'Calculation (hours 2 week patte'!$B$1,H336&gt;'Calculation (hours 2 week patte'!$B$2),0,M336)</f>
        <v>0</v>
      </c>
    </row>
    <row r="337" spans="8:14" ht="15.75" customHeight="1" x14ac:dyDescent="0.25">
      <c r="H337" s="40">
        <f t="shared" si="30"/>
        <v>46601</v>
      </c>
      <c r="I337" s="41">
        <f t="shared" si="27"/>
        <v>46601</v>
      </c>
      <c r="J337">
        <f t="shared" ref="J337:J366" si="31">J323</f>
        <v>14</v>
      </c>
      <c r="K337">
        <f>IFERROR(VLOOKUP(J337,'Form (2 week pattern)'!$B$15:$C$28,2,FALSE),0)</f>
        <v>0</v>
      </c>
      <c r="L337">
        <f t="shared" si="28"/>
        <v>0</v>
      </c>
      <c r="M337">
        <f t="shared" si="29"/>
        <v>0</v>
      </c>
      <c r="N337" s="28">
        <f>IF(OR(H337&lt;'Calculation (hours 2 week patte'!$B$1,H337&gt;'Calculation (hours 2 week patte'!$B$2),0,M337)</f>
        <v>0</v>
      </c>
    </row>
    <row r="338" spans="8:14" ht="15.75" customHeight="1" x14ac:dyDescent="0.25">
      <c r="H338" s="40">
        <f t="shared" si="30"/>
        <v>46602</v>
      </c>
      <c r="I338" s="41">
        <f t="shared" si="27"/>
        <v>46602</v>
      </c>
      <c r="J338">
        <f t="shared" si="31"/>
        <v>1</v>
      </c>
      <c r="K338">
        <f>IFERROR(VLOOKUP(J338,'Form (2 week pattern)'!$B$15:$C$28,2,FALSE),0)</f>
        <v>0</v>
      </c>
      <c r="L338">
        <f t="shared" si="28"/>
        <v>0</v>
      </c>
      <c r="M338">
        <f t="shared" si="29"/>
        <v>0</v>
      </c>
      <c r="N338" s="28">
        <f>IF(OR(H338&lt;'Calculation (hours 2 week patte'!$B$1,H338&gt;'Calculation (hours 2 week patte'!$B$2),0,M338)</f>
        <v>0</v>
      </c>
    </row>
    <row r="339" spans="8:14" ht="15.75" customHeight="1" x14ac:dyDescent="0.25">
      <c r="H339" s="40">
        <f t="shared" si="30"/>
        <v>46603</v>
      </c>
      <c r="I339" s="41">
        <f t="shared" si="27"/>
        <v>46603</v>
      </c>
      <c r="J339">
        <f t="shared" si="31"/>
        <v>2</v>
      </c>
      <c r="K339">
        <f>IFERROR(VLOOKUP(J339,'Form (2 week pattern)'!$B$15:$C$28,2,FALSE),0)</f>
        <v>0</v>
      </c>
      <c r="L339">
        <f t="shared" si="28"/>
        <v>0</v>
      </c>
      <c r="M339">
        <f t="shared" si="29"/>
        <v>0</v>
      </c>
      <c r="N339" s="28">
        <f>IF(OR(H339&lt;'Calculation (hours 2 week patte'!$B$1,H339&gt;'Calculation (hours 2 week patte'!$B$2),0,M339)</f>
        <v>0</v>
      </c>
    </row>
    <row r="340" spans="8:14" ht="15.75" customHeight="1" x14ac:dyDescent="0.25">
      <c r="H340" s="40">
        <f t="shared" si="30"/>
        <v>46604</v>
      </c>
      <c r="I340" s="41">
        <f t="shared" si="27"/>
        <v>46604</v>
      </c>
      <c r="J340">
        <f t="shared" si="31"/>
        <v>3</v>
      </c>
      <c r="K340">
        <f>IFERROR(VLOOKUP(J340,'Form (2 week pattern)'!$B$15:$C$28,2,FALSE),0)</f>
        <v>0</v>
      </c>
      <c r="L340">
        <f t="shared" si="28"/>
        <v>0</v>
      </c>
      <c r="M340">
        <f t="shared" si="29"/>
        <v>0</v>
      </c>
      <c r="N340" s="28">
        <f>IF(OR(H340&lt;'Calculation (hours 2 week patte'!$B$1,H340&gt;'Calculation (hours 2 week patte'!$B$2),0,M340)</f>
        <v>0</v>
      </c>
    </row>
    <row r="341" spans="8:14" ht="15.75" customHeight="1" x14ac:dyDescent="0.25">
      <c r="H341" s="40">
        <f t="shared" si="30"/>
        <v>46605</v>
      </c>
      <c r="I341" s="41">
        <f t="shared" si="27"/>
        <v>46605</v>
      </c>
      <c r="J341">
        <f t="shared" si="31"/>
        <v>4</v>
      </c>
      <c r="K341">
        <f>IFERROR(VLOOKUP(J341,'Form (2 week pattern)'!$B$15:$C$28,2,FALSE),0)</f>
        <v>0</v>
      </c>
      <c r="L341">
        <f t="shared" si="28"/>
        <v>0</v>
      </c>
      <c r="M341">
        <f t="shared" si="29"/>
        <v>0</v>
      </c>
      <c r="N341" s="28">
        <f>IF(OR(H341&lt;'Calculation (hours 2 week patte'!$B$1,H341&gt;'Calculation (hours 2 week patte'!$B$2),0,M341)</f>
        <v>0</v>
      </c>
    </row>
    <row r="342" spans="8:14" ht="15.75" customHeight="1" x14ac:dyDescent="0.25">
      <c r="H342" s="40">
        <f t="shared" si="30"/>
        <v>46606</v>
      </c>
      <c r="I342" s="41">
        <f t="shared" si="27"/>
        <v>46606</v>
      </c>
      <c r="J342">
        <f t="shared" si="31"/>
        <v>5</v>
      </c>
      <c r="K342">
        <f>IFERROR(VLOOKUP(J342,'Form (2 week pattern)'!$B$15:$C$28,2,FALSE),0)</f>
        <v>0</v>
      </c>
      <c r="L342">
        <f t="shared" si="28"/>
        <v>0</v>
      </c>
      <c r="M342">
        <f t="shared" si="29"/>
        <v>0</v>
      </c>
      <c r="N342" s="28">
        <f>IF(OR(H342&lt;'Calculation (hours 2 week patte'!$B$1,H342&gt;'Calculation (hours 2 week patte'!$B$2),0,M342)</f>
        <v>0</v>
      </c>
    </row>
    <row r="343" spans="8:14" ht="15.75" customHeight="1" x14ac:dyDescent="0.25">
      <c r="H343" s="40">
        <f t="shared" si="30"/>
        <v>46607</v>
      </c>
      <c r="I343" s="41">
        <f t="shared" si="27"/>
        <v>46607</v>
      </c>
      <c r="J343">
        <f t="shared" si="31"/>
        <v>6</v>
      </c>
      <c r="K343">
        <f>IFERROR(VLOOKUP(J343,'Form (2 week pattern)'!$B$15:$C$28,2,FALSE),0)</f>
        <v>0</v>
      </c>
      <c r="L343">
        <f t="shared" si="28"/>
        <v>0</v>
      </c>
      <c r="M343">
        <f t="shared" si="29"/>
        <v>0</v>
      </c>
      <c r="N343" s="28">
        <f>IF(OR(H343&lt;'Calculation (hours 2 week patte'!$B$1,H343&gt;'Calculation (hours 2 week patte'!$B$2),0,M343)</f>
        <v>0</v>
      </c>
    </row>
    <row r="344" spans="8:14" ht="15.75" customHeight="1" x14ac:dyDescent="0.25">
      <c r="H344" s="40">
        <f t="shared" si="30"/>
        <v>46608</v>
      </c>
      <c r="I344" s="41">
        <f t="shared" si="27"/>
        <v>46608</v>
      </c>
      <c r="J344">
        <f t="shared" si="31"/>
        <v>7</v>
      </c>
      <c r="K344">
        <f>IFERROR(VLOOKUP(J344,'Form (2 week pattern)'!$B$15:$C$28,2,FALSE),0)</f>
        <v>0</v>
      </c>
      <c r="L344">
        <f t="shared" si="28"/>
        <v>0</v>
      </c>
      <c r="M344">
        <f t="shared" si="29"/>
        <v>0</v>
      </c>
      <c r="N344" s="28">
        <f>IF(OR(H344&lt;'Calculation (hours 2 week patte'!$B$1,H344&gt;'Calculation (hours 2 week patte'!$B$2),0,M344)</f>
        <v>0</v>
      </c>
    </row>
    <row r="345" spans="8:14" ht="15.75" customHeight="1" x14ac:dyDescent="0.25">
      <c r="H345" s="40">
        <f t="shared" si="30"/>
        <v>46609</v>
      </c>
      <c r="I345" s="41">
        <f t="shared" si="27"/>
        <v>46609</v>
      </c>
      <c r="J345">
        <f t="shared" si="31"/>
        <v>8</v>
      </c>
      <c r="K345">
        <f>IFERROR(VLOOKUP(J345,'Form (2 week pattern)'!$B$15:$C$28,2,FALSE),0)</f>
        <v>0</v>
      </c>
      <c r="L345">
        <f t="shared" si="28"/>
        <v>0</v>
      </c>
      <c r="M345">
        <f t="shared" si="29"/>
        <v>0</v>
      </c>
      <c r="N345" s="28">
        <f>IF(OR(H345&lt;'Calculation (hours 2 week patte'!$B$1,H345&gt;'Calculation (hours 2 week patte'!$B$2),0,M345)</f>
        <v>0</v>
      </c>
    </row>
    <row r="346" spans="8:14" ht="15.75" customHeight="1" x14ac:dyDescent="0.25">
      <c r="H346" s="40">
        <f t="shared" si="30"/>
        <v>46610</v>
      </c>
      <c r="I346" s="41">
        <f t="shared" si="27"/>
        <v>46610</v>
      </c>
      <c r="J346">
        <f t="shared" si="31"/>
        <v>9</v>
      </c>
      <c r="K346">
        <f>IFERROR(VLOOKUP(J346,'Form (2 week pattern)'!$B$15:$C$28,2,FALSE),0)</f>
        <v>0</v>
      </c>
      <c r="L346">
        <f t="shared" si="28"/>
        <v>0</v>
      </c>
      <c r="M346">
        <f t="shared" si="29"/>
        <v>0</v>
      </c>
      <c r="N346" s="28">
        <f>IF(OR(H346&lt;'Calculation (hours 2 week patte'!$B$1,H346&gt;'Calculation (hours 2 week patte'!$B$2),0,M346)</f>
        <v>0</v>
      </c>
    </row>
    <row r="347" spans="8:14" ht="15.75" customHeight="1" x14ac:dyDescent="0.25">
      <c r="H347" s="40">
        <f t="shared" si="30"/>
        <v>46611</v>
      </c>
      <c r="I347" s="41">
        <f t="shared" si="27"/>
        <v>46611</v>
      </c>
      <c r="J347">
        <f t="shared" si="31"/>
        <v>10</v>
      </c>
      <c r="K347">
        <f>IFERROR(VLOOKUP(J347,'Form (2 week pattern)'!$B$15:$C$28,2,FALSE),0)</f>
        <v>0</v>
      </c>
      <c r="L347">
        <f t="shared" si="28"/>
        <v>0</v>
      </c>
      <c r="M347">
        <f t="shared" si="29"/>
        <v>0</v>
      </c>
      <c r="N347" s="28">
        <f>IF(OR(H347&lt;'Calculation (hours 2 week patte'!$B$1,H347&gt;'Calculation (hours 2 week patte'!$B$2),0,M347)</f>
        <v>0</v>
      </c>
    </row>
    <row r="348" spans="8:14" ht="15.75" customHeight="1" x14ac:dyDescent="0.25">
      <c r="H348" s="40">
        <f t="shared" si="30"/>
        <v>46612</v>
      </c>
      <c r="I348" s="41">
        <f t="shared" si="27"/>
        <v>46612</v>
      </c>
      <c r="J348">
        <f t="shared" si="31"/>
        <v>11</v>
      </c>
      <c r="K348">
        <f>IFERROR(VLOOKUP(J348,'Form (2 week pattern)'!$B$15:$C$28,2,FALSE),0)</f>
        <v>0</v>
      </c>
      <c r="L348">
        <f t="shared" si="28"/>
        <v>0</v>
      </c>
      <c r="M348">
        <f t="shared" si="29"/>
        <v>0</v>
      </c>
      <c r="N348" s="28">
        <f>IF(OR(H348&lt;'Calculation (hours 2 week patte'!$B$1,H348&gt;'Calculation (hours 2 week patte'!$B$2),0,M348)</f>
        <v>0</v>
      </c>
    </row>
    <row r="349" spans="8:14" ht="15.75" customHeight="1" x14ac:dyDescent="0.25">
      <c r="H349" s="40">
        <f t="shared" si="30"/>
        <v>46613</v>
      </c>
      <c r="I349" s="41">
        <f t="shared" si="27"/>
        <v>46613</v>
      </c>
      <c r="J349">
        <f t="shared" si="31"/>
        <v>12</v>
      </c>
      <c r="K349">
        <f>IFERROR(VLOOKUP(J349,'Form (2 week pattern)'!$B$15:$C$28,2,FALSE),0)</f>
        <v>0</v>
      </c>
      <c r="L349">
        <f t="shared" si="28"/>
        <v>0</v>
      </c>
      <c r="M349">
        <f t="shared" si="29"/>
        <v>0</v>
      </c>
      <c r="N349" s="28">
        <f>IF(OR(H349&lt;'Calculation (hours 2 week patte'!$B$1,H349&gt;'Calculation (hours 2 week patte'!$B$2),0,M349)</f>
        <v>0</v>
      </c>
    </row>
    <row r="350" spans="8:14" ht="15.75" customHeight="1" x14ac:dyDescent="0.25">
      <c r="H350" s="40">
        <f t="shared" si="30"/>
        <v>46614</v>
      </c>
      <c r="I350" s="41">
        <f t="shared" si="27"/>
        <v>46614</v>
      </c>
      <c r="J350">
        <f t="shared" si="31"/>
        <v>13</v>
      </c>
      <c r="K350">
        <f>IFERROR(VLOOKUP(J350,'Form (2 week pattern)'!$B$15:$C$28,2,FALSE),0)</f>
        <v>0</v>
      </c>
      <c r="L350">
        <f t="shared" si="28"/>
        <v>0</v>
      </c>
      <c r="M350">
        <f t="shared" si="29"/>
        <v>0</v>
      </c>
      <c r="N350" s="28">
        <f>IF(OR(H350&lt;'Calculation (hours 2 week patte'!$B$1,H350&gt;'Calculation (hours 2 week patte'!$B$2),0,M350)</f>
        <v>0</v>
      </c>
    </row>
    <row r="351" spans="8:14" ht="15.75" customHeight="1" x14ac:dyDescent="0.25">
      <c r="H351" s="40">
        <f t="shared" si="30"/>
        <v>46615</v>
      </c>
      <c r="I351" s="41">
        <f t="shared" si="27"/>
        <v>46615</v>
      </c>
      <c r="J351">
        <f t="shared" si="31"/>
        <v>14</v>
      </c>
      <c r="K351">
        <f>IFERROR(VLOOKUP(J351,'Form (2 week pattern)'!$B$15:$C$28,2,FALSE),0)</f>
        <v>0</v>
      </c>
      <c r="L351">
        <f t="shared" si="28"/>
        <v>0</v>
      </c>
      <c r="M351">
        <f t="shared" si="29"/>
        <v>0</v>
      </c>
      <c r="N351" s="28">
        <f>IF(OR(H351&lt;'Calculation (hours 2 week patte'!$B$1,H351&gt;'Calculation (hours 2 week patte'!$B$2),0,M351)</f>
        <v>0</v>
      </c>
    </row>
    <row r="352" spans="8:14" ht="15.75" customHeight="1" x14ac:dyDescent="0.25">
      <c r="H352" s="40">
        <f t="shared" si="30"/>
        <v>46616</v>
      </c>
      <c r="I352" s="41">
        <f t="shared" si="27"/>
        <v>46616</v>
      </c>
      <c r="J352">
        <f t="shared" si="31"/>
        <v>1</v>
      </c>
      <c r="K352">
        <f>IFERROR(VLOOKUP(J352,'Form (2 week pattern)'!$B$15:$C$28,2,FALSE),0)</f>
        <v>0</v>
      </c>
      <c r="L352">
        <f t="shared" si="28"/>
        <v>0</v>
      </c>
      <c r="M352">
        <f t="shared" si="29"/>
        <v>0</v>
      </c>
      <c r="N352" s="28">
        <f>IF(OR(H352&lt;'Calculation (hours 2 week patte'!$B$1,H352&gt;'Calculation (hours 2 week patte'!$B$2),0,M352)</f>
        <v>0</v>
      </c>
    </row>
    <row r="353" spans="8:14" ht="15.75" customHeight="1" x14ac:dyDescent="0.25">
      <c r="H353" s="40">
        <f t="shared" si="30"/>
        <v>46617</v>
      </c>
      <c r="I353" s="41">
        <f t="shared" si="27"/>
        <v>46617</v>
      </c>
      <c r="J353">
        <f t="shared" si="31"/>
        <v>2</v>
      </c>
      <c r="K353">
        <f>IFERROR(VLOOKUP(J353,'Form (2 week pattern)'!$B$15:$C$28,2,FALSE),0)</f>
        <v>0</v>
      </c>
      <c r="L353">
        <f t="shared" si="28"/>
        <v>0</v>
      </c>
      <c r="M353">
        <f t="shared" si="29"/>
        <v>0</v>
      </c>
      <c r="N353" s="28">
        <f>IF(OR(H353&lt;'Calculation (hours 2 week patte'!$B$1,H353&gt;'Calculation (hours 2 week patte'!$B$2),0,M353)</f>
        <v>0</v>
      </c>
    </row>
    <row r="354" spans="8:14" ht="15.75" customHeight="1" x14ac:dyDescent="0.25">
      <c r="H354" s="40">
        <f t="shared" si="30"/>
        <v>46618</v>
      </c>
      <c r="I354" s="41">
        <f t="shared" si="27"/>
        <v>46618</v>
      </c>
      <c r="J354">
        <f t="shared" si="31"/>
        <v>3</v>
      </c>
      <c r="K354">
        <f>IFERROR(VLOOKUP(J354,'Form (2 week pattern)'!$B$15:$C$28,2,FALSE),0)</f>
        <v>0</v>
      </c>
      <c r="L354">
        <f t="shared" si="28"/>
        <v>0</v>
      </c>
      <c r="M354">
        <f t="shared" si="29"/>
        <v>0</v>
      </c>
      <c r="N354" s="28">
        <f>IF(OR(H354&lt;'Calculation (hours 2 week patte'!$B$1,H354&gt;'Calculation (hours 2 week patte'!$B$2),0,M354)</f>
        <v>0</v>
      </c>
    </row>
    <row r="355" spans="8:14" ht="15.75" customHeight="1" x14ac:dyDescent="0.25">
      <c r="H355" s="40">
        <f t="shared" si="30"/>
        <v>46619</v>
      </c>
      <c r="I355" s="41">
        <f t="shared" si="27"/>
        <v>46619</v>
      </c>
      <c r="J355">
        <f t="shared" si="31"/>
        <v>4</v>
      </c>
      <c r="K355">
        <f>IFERROR(VLOOKUP(J355,'Form (2 week pattern)'!$B$15:$C$28,2,FALSE),0)</f>
        <v>0</v>
      </c>
      <c r="L355">
        <f t="shared" si="28"/>
        <v>0</v>
      </c>
      <c r="M355">
        <f t="shared" si="29"/>
        <v>0</v>
      </c>
      <c r="N355" s="28">
        <f>IF(OR(H355&lt;'Calculation (hours 2 week patte'!$B$1,H355&gt;'Calculation (hours 2 week patte'!$B$2),0,M355)</f>
        <v>0</v>
      </c>
    </row>
    <row r="356" spans="8:14" ht="15.75" customHeight="1" x14ac:dyDescent="0.25">
      <c r="H356" s="40">
        <f t="shared" si="30"/>
        <v>46620</v>
      </c>
      <c r="I356" s="41">
        <f t="shared" si="27"/>
        <v>46620</v>
      </c>
      <c r="J356">
        <f t="shared" si="31"/>
        <v>5</v>
      </c>
      <c r="K356">
        <f>IFERROR(VLOOKUP(J356,'Form (2 week pattern)'!$B$15:$C$28,2,FALSE),0)</f>
        <v>0</v>
      </c>
      <c r="L356">
        <f t="shared" si="28"/>
        <v>0</v>
      </c>
      <c r="M356">
        <f t="shared" si="29"/>
        <v>0</v>
      </c>
      <c r="N356" s="28">
        <f>IF(OR(H356&lt;'Calculation (hours 2 week patte'!$B$1,H356&gt;'Calculation (hours 2 week patte'!$B$2),0,M356)</f>
        <v>0</v>
      </c>
    </row>
    <row r="357" spans="8:14" ht="15.75" customHeight="1" x14ac:dyDescent="0.25">
      <c r="H357" s="40">
        <f t="shared" si="30"/>
        <v>46621</v>
      </c>
      <c r="I357" s="41">
        <f t="shared" si="27"/>
        <v>46621</v>
      </c>
      <c r="J357">
        <f t="shared" si="31"/>
        <v>6</v>
      </c>
      <c r="K357">
        <f>IFERROR(VLOOKUP(J357,'Form (2 week pattern)'!$B$15:$C$28,2,FALSE),0)</f>
        <v>0</v>
      </c>
      <c r="L357">
        <f t="shared" si="28"/>
        <v>0</v>
      </c>
      <c r="M357">
        <f t="shared" si="29"/>
        <v>0</v>
      </c>
      <c r="N357" s="28">
        <f>IF(OR(H357&lt;'Calculation (hours 2 week patte'!$B$1,H357&gt;'Calculation (hours 2 week patte'!$B$2),0,M357)</f>
        <v>0</v>
      </c>
    </row>
    <row r="358" spans="8:14" ht="15.75" customHeight="1" x14ac:dyDescent="0.25">
      <c r="H358" s="40">
        <f t="shared" si="30"/>
        <v>46622</v>
      </c>
      <c r="I358" s="41">
        <f t="shared" si="27"/>
        <v>46622</v>
      </c>
      <c r="J358">
        <f t="shared" si="31"/>
        <v>7</v>
      </c>
      <c r="K358">
        <f>IFERROR(VLOOKUP(J358,'Form (2 week pattern)'!$B$15:$C$28,2,FALSE),0)</f>
        <v>0</v>
      </c>
      <c r="L358">
        <f t="shared" si="28"/>
        <v>0</v>
      </c>
      <c r="M358">
        <f t="shared" si="29"/>
        <v>0</v>
      </c>
      <c r="N358" s="28">
        <f>IF(OR(H358&lt;'Calculation (hours 2 week patte'!$B$1,H358&gt;'Calculation (hours 2 week patte'!$B$2),0,M358)</f>
        <v>0</v>
      </c>
    </row>
    <row r="359" spans="8:14" ht="15.75" customHeight="1" x14ac:dyDescent="0.25">
      <c r="H359" s="40">
        <f t="shared" si="30"/>
        <v>46623</v>
      </c>
      <c r="I359" s="41">
        <f t="shared" si="27"/>
        <v>46623</v>
      </c>
      <c r="J359">
        <f t="shared" si="31"/>
        <v>8</v>
      </c>
      <c r="K359">
        <f>IFERROR(VLOOKUP(J359,'Form (2 week pattern)'!$B$15:$C$28,2,FALSE),0)</f>
        <v>0</v>
      </c>
      <c r="L359">
        <f t="shared" si="28"/>
        <v>0</v>
      </c>
      <c r="M359">
        <f t="shared" si="29"/>
        <v>0</v>
      </c>
      <c r="N359" s="28">
        <f>IF(OR(H359&lt;'Calculation (hours 2 week patte'!$B$1,H359&gt;'Calculation (hours 2 week patte'!$B$2),0,M359)</f>
        <v>0</v>
      </c>
    </row>
    <row r="360" spans="8:14" ht="15.75" customHeight="1" x14ac:dyDescent="0.25">
      <c r="H360" s="40">
        <f t="shared" si="30"/>
        <v>46624</v>
      </c>
      <c r="I360" s="41">
        <f t="shared" si="27"/>
        <v>46624</v>
      </c>
      <c r="J360">
        <f t="shared" si="31"/>
        <v>9</v>
      </c>
      <c r="K360">
        <f>IFERROR(VLOOKUP(J360,'Form (2 week pattern)'!$B$15:$C$28,2,FALSE),0)</f>
        <v>0</v>
      </c>
      <c r="L360">
        <f t="shared" si="28"/>
        <v>0</v>
      </c>
      <c r="M360">
        <f t="shared" si="29"/>
        <v>0</v>
      </c>
      <c r="N360" s="28">
        <f>IF(OR(H360&lt;'Calculation (hours 2 week patte'!$B$1,H360&gt;'Calculation (hours 2 week patte'!$B$2),0,M360)</f>
        <v>0</v>
      </c>
    </row>
    <row r="361" spans="8:14" ht="15.75" customHeight="1" x14ac:dyDescent="0.25">
      <c r="H361" s="40">
        <f t="shared" si="30"/>
        <v>46625</v>
      </c>
      <c r="I361" s="41">
        <f t="shared" si="27"/>
        <v>46625</v>
      </c>
      <c r="J361">
        <f t="shared" si="31"/>
        <v>10</v>
      </c>
      <c r="K361">
        <f>IFERROR(VLOOKUP(J361,'Form (2 week pattern)'!$B$15:$C$28,2,FALSE),0)</f>
        <v>0</v>
      </c>
      <c r="L361">
        <f t="shared" si="28"/>
        <v>0</v>
      </c>
      <c r="M361">
        <f t="shared" si="29"/>
        <v>0</v>
      </c>
      <c r="N361" s="28">
        <f>IF(OR(H361&lt;'Calculation (hours 2 week patte'!$B$1,H361&gt;'Calculation (hours 2 week patte'!$B$2),0,M361)</f>
        <v>0</v>
      </c>
    </row>
    <row r="362" spans="8:14" ht="15.75" customHeight="1" x14ac:dyDescent="0.25">
      <c r="H362" s="40">
        <f t="shared" si="30"/>
        <v>46626</v>
      </c>
      <c r="I362" s="41">
        <f t="shared" si="27"/>
        <v>46626</v>
      </c>
      <c r="J362">
        <f t="shared" si="31"/>
        <v>11</v>
      </c>
      <c r="K362">
        <f>IFERROR(VLOOKUP(J362,'Form (2 week pattern)'!$B$15:$C$28,2,FALSE),0)</f>
        <v>0</v>
      </c>
      <c r="L362">
        <f t="shared" si="28"/>
        <v>0</v>
      </c>
      <c r="M362">
        <f t="shared" si="29"/>
        <v>0</v>
      </c>
      <c r="N362" s="28">
        <f>IF(OR(H362&lt;'Calculation (hours 2 week patte'!$B$1,H362&gt;'Calculation (hours 2 week patte'!$B$2),0,M362)</f>
        <v>0</v>
      </c>
    </row>
    <row r="363" spans="8:14" ht="15.75" customHeight="1" x14ac:dyDescent="0.25">
      <c r="H363" s="40">
        <f t="shared" si="30"/>
        <v>46627</v>
      </c>
      <c r="I363" s="41">
        <f t="shared" si="27"/>
        <v>46627</v>
      </c>
      <c r="J363">
        <f t="shared" si="31"/>
        <v>12</v>
      </c>
      <c r="K363">
        <f>IFERROR(VLOOKUP(J363,'Form (2 week pattern)'!$B$15:$C$28,2,FALSE),0)</f>
        <v>0</v>
      </c>
      <c r="L363">
        <f t="shared" si="28"/>
        <v>0</v>
      </c>
      <c r="M363">
        <f t="shared" si="29"/>
        <v>0</v>
      </c>
      <c r="N363" s="28">
        <f>IF(OR(H363&lt;'Calculation (hours 2 week patte'!$B$1,H363&gt;'Calculation (hours 2 week patte'!$B$2),0,M363)</f>
        <v>0</v>
      </c>
    </row>
    <row r="364" spans="8:14" ht="15.75" customHeight="1" x14ac:dyDescent="0.25">
      <c r="H364" s="40">
        <f t="shared" si="30"/>
        <v>46628</v>
      </c>
      <c r="I364" s="41">
        <f t="shared" si="27"/>
        <v>46628</v>
      </c>
      <c r="J364">
        <f t="shared" si="31"/>
        <v>13</v>
      </c>
      <c r="K364">
        <f>IFERROR(VLOOKUP(J364,'Form (2 week pattern)'!$B$15:$C$28,2,FALSE),0)</f>
        <v>0</v>
      </c>
      <c r="L364">
        <f t="shared" si="28"/>
        <v>0</v>
      </c>
      <c r="M364">
        <f t="shared" si="29"/>
        <v>0</v>
      </c>
      <c r="N364" s="28">
        <f>IF(OR(H364&lt;'Calculation (hours 2 week patte'!$B$1,H364&gt;'Calculation (hours 2 week patte'!$B$2),0,M364)</f>
        <v>0</v>
      </c>
    </row>
    <row r="365" spans="8:14" ht="15.75" customHeight="1" x14ac:dyDescent="0.25">
      <c r="H365" s="40">
        <f t="shared" si="30"/>
        <v>46629</v>
      </c>
      <c r="I365" s="41">
        <f t="shared" si="27"/>
        <v>46629</v>
      </c>
      <c r="J365">
        <f t="shared" si="31"/>
        <v>14</v>
      </c>
      <c r="K365">
        <f>IFERROR(VLOOKUP(J365,'Form (2 week pattern)'!$B$15:$C$28,2,FALSE),0)</f>
        <v>0</v>
      </c>
      <c r="L365">
        <f t="shared" si="28"/>
        <v>1</v>
      </c>
      <c r="M365">
        <f t="shared" si="29"/>
        <v>0</v>
      </c>
      <c r="N365" s="28">
        <f>IF(OR(H365&lt;'Calculation (hours 2 week patte'!$B$1,H365&gt;'Calculation (hours 2 week patte'!$B$2),0,M365)</f>
        <v>0</v>
      </c>
    </row>
    <row r="366" spans="8:14" ht="15.75" customHeight="1" x14ac:dyDescent="0.25">
      <c r="H366" s="40">
        <f t="shared" si="30"/>
        <v>46630</v>
      </c>
      <c r="I366" s="41">
        <f t="shared" si="27"/>
        <v>46630</v>
      </c>
      <c r="J366">
        <f t="shared" si="31"/>
        <v>1</v>
      </c>
      <c r="K366">
        <f>IFERROR(VLOOKUP(J366,'Form (2 week pattern)'!$B$15:$C$28,2,FALSE),0)</f>
        <v>0</v>
      </c>
      <c r="L366">
        <f t="shared" si="28"/>
        <v>1</v>
      </c>
      <c r="M366">
        <f t="shared" si="29"/>
        <v>0</v>
      </c>
      <c r="N366" s="28">
        <f>IF(OR(H366&lt;'Calculation (hours 2 week patte'!$B$1,H366&gt;'Calculation (hours 2 week patte'!$B$2),0,M366)</f>
        <v>0</v>
      </c>
    </row>
    <row r="367" spans="8:14" ht="15.75" customHeight="1" x14ac:dyDescent="0.25">
      <c r="H367" s="40"/>
      <c r="I367" s="41"/>
      <c r="N367" s="28"/>
    </row>
    <row r="368" spans="8:14" ht="15.75" customHeight="1" x14ac:dyDescent="0.25">
      <c r="H368" s="40"/>
    </row>
    <row r="369" spans="8:8" ht="15.75" customHeight="1" x14ac:dyDescent="0.25">
      <c r="H369" s="40"/>
    </row>
  </sheetData>
  <protectedRanges>
    <protectedRange algorithmName="SHA-512" hashValue="rkYKaWVxwXKXUn0izVY9KtCe3L2Tk0yCOur+xagYyh72L2RgwO9LgRCNf8F2lDvqaGOv+ts2wD0R9mkQAbbciw==" saltValue="EHEyQEBboewCYq52FvXPrw==" spinCount="100000" sqref="Q5:Q10 Q12:Q17" name="Range1"/>
  </protectedRanges>
  <dataValidations count="1">
    <dataValidation type="list" allowBlank="1" showInputMessage="1" showErrorMessage="1" sqref="R4" xr:uid="{4EA73235-422A-4F6E-BC89-E2F08EC831EC}">
      <formula1>$U$1:$U$2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Form (days)</vt:lpstr>
      <vt:lpstr>Form (hours)</vt:lpstr>
      <vt:lpstr>Form (2 week pattern)</vt:lpstr>
      <vt:lpstr>Calculation (days)</vt:lpstr>
      <vt:lpstr>Calculation (hours)</vt:lpstr>
      <vt:lpstr>Calculation (hours 2 week patte</vt:lpstr>
      <vt:lpstr>Values</vt:lpstr>
      <vt:lpstr>Bank holidays</vt:lpstr>
    </vt:vector>
  </TitlesOfParts>
  <Company>Oxford Brookes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Woodley</dc:creator>
  <cp:lastModifiedBy>Gabrielle McNickle</cp:lastModifiedBy>
  <cp:lastPrinted>2025-10-02T13:12:14Z</cp:lastPrinted>
  <dcterms:created xsi:type="dcterms:W3CDTF">2024-03-11T14:15:43Z</dcterms:created>
  <dcterms:modified xsi:type="dcterms:W3CDTF">2026-05-21T12:10:57Z</dcterms:modified>
</cp:coreProperties>
</file>